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ШКОЛА  3\ТИПОВОЕ МЕНЮ 59,63\"/>
    </mc:Choice>
  </mc:AlternateContent>
  <bookViews>
    <workbookView xWindow="0" yWindow="0" windowWidth="28800" windowHeight="13620"/>
  </bookViews>
  <sheets>
    <sheet name="Лист1" sheetId="1" r:id="rId1"/>
  </sheets>
  <definedNames>
    <definedName name="_xlnm._FilterDatabase" localSheetId="0" hidden="1">Лист1!$B$1:$B$420</definedName>
  </definedName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7" i="1" l="1"/>
  <c r="E97" i="1"/>
  <c r="D97" i="1"/>
  <c r="G16" i="1" l="1"/>
  <c r="G13" i="1"/>
  <c r="F13" i="1"/>
  <c r="G419" i="1" l="1"/>
  <c r="F419" i="1"/>
  <c r="E419" i="1"/>
  <c r="D419" i="1"/>
  <c r="C419" i="1"/>
  <c r="G416" i="1"/>
  <c r="F416" i="1"/>
  <c r="E416" i="1"/>
  <c r="D416" i="1"/>
  <c r="C416" i="1"/>
  <c r="G409" i="1"/>
  <c r="F409" i="1"/>
  <c r="E409" i="1"/>
  <c r="D409" i="1"/>
  <c r="C409" i="1"/>
  <c r="G405" i="1"/>
  <c r="F405" i="1"/>
  <c r="E405" i="1"/>
  <c r="D405" i="1"/>
  <c r="C405" i="1"/>
  <c r="G396" i="1"/>
  <c r="F396" i="1"/>
  <c r="E396" i="1"/>
  <c r="D396" i="1"/>
  <c r="C396" i="1"/>
  <c r="G392" i="1"/>
  <c r="F392" i="1"/>
  <c r="E392" i="1"/>
  <c r="D392" i="1"/>
  <c r="C392" i="1"/>
  <c r="G376" i="1"/>
  <c r="F376" i="1"/>
  <c r="E376" i="1"/>
  <c r="D376" i="1"/>
  <c r="C376" i="1"/>
  <c r="G373" i="1"/>
  <c r="F373" i="1"/>
  <c r="E373" i="1"/>
  <c r="D373" i="1"/>
  <c r="C373" i="1"/>
  <c r="G366" i="1"/>
  <c r="F366" i="1"/>
  <c r="E366" i="1"/>
  <c r="D366" i="1"/>
  <c r="C366" i="1"/>
  <c r="G362" i="1"/>
  <c r="F362" i="1"/>
  <c r="E362" i="1"/>
  <c r="D362" i="1"/>
  <c r="C362" i="1"/>
  <c r="G353" i="1"/>
  <c r="F353" i="1"/>
  <c r="E353" i="1"/>
  <c r="D353" i="1"/>
  <c r="C353" i="1"/>
  <c r="G349" i="1"/>
  <c r="F349" i="1"/>
  <c r="E349" i="1"/>
  <c r="D349" i="1"/>
  <c r="C349" i="1"/>
  <c r="G333" i="1"/>
  <c r="F333" i="1"/>
  <c r="E333" i="1"/>
  <c r="D333" i="1"/>
  <c r="C333" i="1"/>
  <c r="G330" i="1"/>
  <c r="F330" i="1"/>
  <c r="E330" i="1"/>
  <c r="D330" i="1"/>
  <c r="C330" i="1"/>
  <c r="G323" i="1"/>
  <c r="F323" i="1"/>
  <c r="E323" i="1"/>
  <c r="D323" i="1"/>
  <c r="C323" i="1"/>
  <c r="G319" i="1"/>
  <c r="F319" i="1"/>
  <c r="E319" i="1"/>
  <c r="D319" i="1"/>
  <c r="C319" i="1"/>
  <c r="G311" i="1"/>
  <c r="F311" i="1"/>
  <c r="E311" i="1"/>
  <c r="D311" i="1"/>
  <c r="C311" i="1"/>
  <c r="G307" i="1"/>
  <c r="F307" i="1"/>
  <c r="E307" i="1"/>
  <c r="D307" i="1"/>
  <c r="C307" i="1"/>
  <c r="G291" i="1"/>
  <c r="F291" i="1"/>
  <c r="E291" i="1"/>
  <c r="D291" i="1"/>
  <c r="C291" i="1"/>
  <c r="G288" i="1"/>
  <c r="F288" i="1"/>
  <c r="E288" i="1"/>
  <c r="D288" i="1"/>
  <c r="C288" i="1"/>
  <c r="G282" i="1"/>
  <c r="F282" i="1"/>
  <c r="E282" i="1"/>
  <c r="D282" i="1"/>
  <c r="C282" i="1"/>
  <c r="G278" i="1"/>
  <c r="F278" i="1"/>
  <c r="E278" i="1"/>
  <c r="D278" i="1"/>
  <c r="C278" i="1"/>
  <c r="G269" i="1"/>
  <c r="F269" i="1"/>
  <c r="E269" i="1"/>
  <c r="D269" i="1"/>
  <c r="C269" i="1"/>
  <c r="G265" i="1"/>
  <c r="F265" i="1"/>
  <c r="E265" i="1"/>
  <c r="D265" i="1"/>
  <c r="C265" i="1"/>
  <c r="G249" i="1"/>
  <c r="F249" i="1"/>
  <c r="E249" i="1"/>
  <c r="D249" i="1"/>
  <c r="C249" i="1"/>
  <c r="G246" i="1"/>
  <c r="F246" i="1"/>
  <c r="E246" i="1"/>
  <c r="D246" i="1"/>
  <c r="C246" i="1"/>
  <c r="G239" i="1"/>
  <c r="F239" i="1"/>
  <c r="E239" i="1"/>
  <c r="D239" i="1"/>
  <c r="C239" i="1"/>
  <c r="G235" i="1"/>
  <c r="F235" i="1"/>
  <c r="E235" i="1"/>
  <c r="D235" i="1"/>
  <c r="C235" i="1"/>
  <c r="G227" i="1"/>
  <c r="F227" i="1"/>
  <c r="E227" i="1"/>
  <c r="D227" i="1"/>
  <c r="C227" i="1"/>
  <c r="G224" i="1"/>
  <c r="F224" i="1"/>
  <c r="E224" i="1"/>
  <c r="D224" i="1"/>
  <c r="C224" i="1"/>
  <c r="G208" i="1"/>
  <c r="G209" i="1" s="1"/>
  <c r="F208" i="1"/>
  <c r="E208" i="1"/>
  <c r="D208" i="1"/>
  <c r="C208" i="1"/>
  <c r="G205" i="1"/>
  <c r="F205" i="1"/>
  <c r="E205" i="1"/>
  <c r="D205" i="1"/>
  <c r="C205" i="1"/>
  <c r="G199" i="1"/>
  <c r="F199" i="1"/>
  <c r="E199" i="1"/>
  <c r="D199" i="1"/>
  <c r="C199" i="1"/>
  <c r="G195" i="1"/>
  <c r="F195" i="1"/>
  <c r="E195" i="1"/>
  <c r="D195" i="1"/>
  <c r="C195" i="1"/>
  <c r="G187" i="1"/>
  <c r="F187" i="1"/>
  <c r="E187" i="1"/>
  <c r="D187" i="1"/>
  <c r="C187" i="1"/>
  <c r="G183" i="1"/>
  <c r="F183" i="1"/>
  <c r="E183" i="1"/>
  <c r="D183" i="1"/>
  <c r="C183" i="1"/>
  <c r="G167" i="1"/>
  <c r="F167" i="1"/>
  <c r="E167" i="1"/>
  <c r="D167" i="1"/>
  <c r="C167" i="1"/>
  <c r="G164" i="1"/>
  <c r="F164" i="1"/>
  <c r="E164" i="1"/>
  <c r="D164" i="1"/>
  <c r="C164" i="1"/>
  <c r="G157" i="1"/>
  <c r="F157" i="1"/>
  <c r="E157" i="1"/>
  <c r="D157" i="1"/>
  <c r="C157" i="1"/>
  <c r="G153" i="1"/>
  <c r="F153" i="1"/>
  <c r="E153" i="1"/>
  <c r="D153" i="1"/>
  <c r="C153" i="1"/>
  <c r="G144" i="1"/>
  <c r="F144" i="1"/>
  <c r="E144" i="1"/>
  <c r="D144" i="1"/>
  <c r="C144" i="1"/>
  <c r="G140" i="1"/>
  <c r="F140" i="1"/>
  <c r="E140" i="1"/>
  <c r="D140" i="1"/>
  <c r="C140" i="1"/>
  <c r="G124" i="1"/>
  <c r="F124" i="1"/>
  <c r="E124" i="1"/>
  <c r="D124" i="1"/>
  <c r="C124" i="1"/>
  <c r="G121" i="1"/>
  <c r="F121" i="1"/>
  <c r="E121" i="1"/>
  <c r="D121" i="1"/>
  <c r="C121" i="1"/>
  <c r="G114" i="1"/>
  <c r="F114" i="1"/>
  <c r="E114" i="1"/>
  <c r="D114" i="1"/>
  <c r="C114" i="1"/>
  <c r="G110" i="1"/>
  <c r="F110" i="1"/>
  <c r="E110" i="1"/>
  <c r="D110" i="1"/>
  <c r="C110" i="1"/>
  <c r="G101" i="1"/>
  <c r="F101" i="1"/>
  <c r="E101" i="1"/>
  <c r="D101" i="1"/>
  <c r="C101" i="1"/>
  <c r="F97" i="1"/>
  <c r="C97" i="1"/>
  <c r="G81" i="1"/>
  <c r="F81" i="1"/>
  <c r="E81" i="1"/>
  <c r="D81" i="1"/>
  <c r="C81" i="1"/>
  <c r="G78" i="1"/>
  <c r="F78" i="1"/>
  <c r="E78" i="1"/>
  <c r="D78" i="1"/>
  <c r="C78" i="1"/>
  <c r="G72" i="1"/>
  <c r="F72" i="1"/>
  <c r="E72" i="1"/>
  <c r="D72" i="1"/>
  <c r="C72" i="1"/>
  <c r="G68" i="1"/>
  <c r="F68" i="1"/>
  <c r="E68" i="1"/>
  <c r="D68" i="1"/>
  <c r="C68" i="1"/>
  <c r="G59" i="1"/>
  <c r="F59" i="1"/>
  <c r="E59" i="1"/>
  <c r="D59" i="1"/>
  <c r="C59" i="1"/>
  <c r="G55" i="1"/>
  <c r="F55" i="1"/>
  <c r="E55" i="1"/>
  <c r="D55" i="1"/>
  <c r="C55" i="1"/>
  <c r="G39" i="1"/>
  <c r="F39" i="1"/>
  <c r="E39" i="1"/>
  <c r="D39" i="1"/>
  <c r="C39" i="1"/>
  <c r="G36" i="1"/>
  <c r="F36" i="1"/>
  <c r="E36" i="1"/>
  <c r="D36" i="1"/>
  <c r="C36" i="1"/>
  <c r="G29" i="1"/>
  <c r="F29" i="1"/>
  <c r="E29" i="1"/>
  <c r="D29" i="1"/>
  <c r="C29" i="1"/>
  <c r="G25" i="1"/>
  <c r="F25" i="1"/>
  <c r="E25" i="1"/>
  <c r="D25" i="1"/>
  <c r="C25" i="1"/>
  <c r="F16" i="1"/>
  <c r="E16" i="1"/>
  <c r="D16" i="1"/>
  <c r="C16" i="1"/>
  <c r="E13" i="1"/>
  <c r="D13" i="1"/>
  <c r="C13" i="1"/>
  <c r="F377" i="1" l="1"/>
  <c r="F168" i="1"/>
  <c r="D168" i="1"/>
  <c r="F125" i="1"/>
  <c r="F292" i="1"/>
  <c r="D82" i="1"/>
  <c r="G168" i="1"/>
  <c r="G377" i="1"/>
  <c r="E82" i="1"/>
  <c r="D125" i="1"/>
  <c r="G125" i="1"/>
  <c r="E292" i="1"/>
  <c r="F334" i="1"/>
  <c r="D40" i="1"/>
  <c r="F82" i="1"/>
  <c r="E125" i="1"/>
  <c r="F250" i="1"/>
  <c r="D250" i="1"/>
  <c r="G334" i="1"/>
  <c r="E40" i="1"/>
  <c r="G82" i="1"/>
  <c r="E250" i="1"/>
  <c r="D334" i="1"/>
  <c r="E334" i="1"/>
  <c r="F420" i="1"/>
  <c r="D420" i="1"/>
  <c r="F40" i="1"/>
  <c r="D209" i="1"/>
  <c r="E420" i="1"/>
  <c r="G40" i="1"/>
  <c r="E209" i="1"/>
  <c r="G250" i="1"/>
  <c r="D377" i="1"/>
  <c r="E168" i="1"/>
  <c r="F209" i="1"/>
  <c r="D292" i="1"/>
  <c r="G292" i="1"/>
  <c r="E377" i="1"/>
  <c r="G420" i="1"/>
</calcChain>
</file>

<file path=xl/sharedStrings.xml><?xml version="1.0" encoding="utf-8"?>
<sst xmlns="http://schemas.openxmlformats.org/spreadsheetml/2006/main" count="504" uniqueCount="105">
  <si>
    <t>Утверждено Директор                                                    ООО "Фанол"________________</t>
  </si>
  <si>
    <t>Согласовано Директор                                             ГБОУ УКШИ _________________</t>
  </si>
  <si>
    <t>неделя 1</t>
  </si>
  <si>
    <t>Рацион: ГБОУ УКШИ</t>
  </si>
  <si>
    <t>день 1</t>
  </si>
  <si>
    <t>7-11 ЛЕТ</t>
  </si>
  <si>
    <t>Прием пищи</t>
  </si>
  <si>
    <t>Наименование блюда</t>
  </si>
  <si>
    <t>Масса порции</t>
  </si>
  <si>
    <t>Пищевые вещества</t>
  </si>
  <si>
    <t>Энерге-
тическая ценность (ккал)</t>
  </si>
  <si>
    <t>№
рецептуры</t>
  </si>
  <si>
    <t>Сборник рецептур</t>
  </si>
  <si>
    <t>Белки, г</t>
  </si>
  <si>
    <t>Жиры, г</t>
  </si>
  <si>
    <t>Углеводы, г</t>
  </si>
  <si>
    <t>Завтрак</t>
  </si>
  <si>
    <t>МАСЛО (ПОРЦИЯМИ)</t>
  </si>
  <si>
    <t>КАША ЯЧНЕВАЯ</t>
  </si>
  <si>
    <t>ЯЙЦА ВАРЕНЫЕ</t>
  </si>
  <si>
    <t>ЧАЙ С САХАРОМ</t>
  </si>
  <si>
    <t>ХЛЕБ ПШЕНИЧНЫЙ</t>
  </si>
  <si>
    <t>Итого за прием пищи:</t>
  </si>
  <si>
    <t>II Завтрак</t>
  </si>
  <si>
    <t>ФРУКТЫ СВЕЖИЕ</t>
  </si>
  <si>
    <t>КИСЕЛЬ</t>
  </si>
  <si>
    <t>Обед</t>
  </si>
  <si>
    <t>САЛАТ СОЛНЫШКО</t>
  </si>
  <si>
    <t>СУП КАРТОФЕЛЬНЫЙ С БОБОВЫМИ</t>
  </si>
  <si>
    <t>КОТЛЕТЫ РУБЛЕНЫЕ ИЗ ПТИЦЫ</t>
  </si>
  <si>
    <t>МАКАРОННЫЕ ИЗДЕЛИЯ ОТВАРНЫЕ</t>
  </si>
  <si>
    <t>КОМПОТ ИЗ СВЕЖИХ ПЛОДОВ</t>
  </si>
  <si>
    <t>ХЛЕБ РЖАНОЙ</t>
  </si>
  <si>
    <t>Полдник</t>
  </si>
  <si>
    <t>БУЛОЧКА С ПОВИДЛОМ</t>
  </si>
  <si>
    <t>НАПИТОК ВИТАМИННЫЙ ВИТОШКА</t>
  </si>
  <si>
    <t>Ужин</t>
  </si>
  <si>
    <t>КАША РИСОВАЯ РАССЫПЧАТАЯ</t>
  </si>
  <si>
    <t>БЕФСТРОГАНОВ</t>
  </si>
  <si>
    <t>ЧАЙ С МОЛОКОМ</t>
  </si>
  <si>
    <t>2 Ужин</t>
  </si>
  <si>
    <t>КЕФИР</t>
  </si>
  <si>
    <t>Всего за день:</t>
  </si>
  <si>
    <t>день 2</t>
  </si>
  <si>
    <t>СЫР (ПОРЦИЯМИ)</t>
  </si>
  <si>
    <t>КАША ПШЕННАЯ</t>
  </si>
  <si>
    <t>СОК ФРУКТОВЫЙ</t>
  </si>
  <si>
    <t>КОНДИТЕРСКИЕ ИЗДЕЛИЯ</t>
  </si>
  <si>
    <t>СУП С МАКАРОННЫМИ ИЗДЕЛИЯМИ И КАРТОФЕЛЕМ</t>
  </si>
  <si>
    <t>КОТЛЕТЫ ИЗ ГОВЯДИНЫ</t>
  </si>
  <si>
    <t>КАРТОФЕЛЬНОЕ ПЮРЕ</t>
  </si>
  <si>
    <t>КОМПОТ ИЗ СМЕСИ СУХОФРУКТОВ</t>
  </si>
  <si>
    <t>ПИРОЖКИ ПЕЧЕНЫЕ С КАРТОШКОЙ</t>
  </si>
  <si>
    <t>РАГУ ИЗ ОВОЩНОЕ С КУРИЦЕЙ</t>
  </si>
  <si>
    <t>МОЛОКО КИПЯЧЕНОЕ</t>
  </si>
  <si>
    <t>день 3</t>
  </si>
  <si>
    <t>КАША МАННАЯ ЖИДКАЯ</t>
  </si>
  <si>
    <t>КОФЕЙНЫЙ НАПИТОК С МОЛОКОМ</t>
  </si>
  <si>
    <t>ЩИ ИЗ СВЕЖЕЙ КАПУСТЫ С КАРТОФЕЛЕМ</t>
  </si>
  <si>
    <t>ПТИЦА ОТВАРНАЯ</t>
  </si>
  <si>
    <t>КАША ГРЕЧНЕВАЯ РАССЫПЧАТАЯ</t>
  </si>
  <si>
    <t>БУЛОЧКА ВЕСНУШКА</t>
  </si>
  <si>
    <t>НАПИТОК ИЗ ПЛОДОВ ШИПОВНИКА</t>
  </si>
  <si>
    <t>КОТЛЕТЫ РЫБНЫЕ ПАРОВЫЕ</t>
  </si>
  <si>
    <t>ПЮРЕ КАРТОФЕЛЬНОЕ</t>
  </si>
  <si>
    <t>ЧАЙ С САХАРОМ И ЛИМОНОМ</t>
  </si>
  <si>
    <t>день 4</t>
  </si>
  <si>
    <t>КАША ГЕРКУЛЕСОВАЯ</t>
  </si>
  <si>
    <t>КАКАО С МОЛОКОМ</t>
  </si>
  <si>
    <t>САЛАТ ВИТАМИННЫЙ</t>
  </si>
  <si>
    <t>РАССОЛЬНИК ЛЕНИНГРАДСКИЙ</t>
  </si>
  <si>
    <t>КОТЛЕТЫ ЗДОРОВЬЕ</t>
  </si>
  <si>
    <t>ПИРОЖКИ ПЕСОЧНЫЕ С ЯБЛОКАМИ</t>
  </si>
  <si>
    <t>КИСЕЛЬ ВИТАМИННЫЙ ВИТОШКА</t>
  </si>
  <si>
    <t>19</t>
  </si>
  <si>
    <t>75</t>
  </si>
  <si>
    <t>САЛАТ ИЗ СВЕКЛЫ С ИЗЮМОМ</t>
  </si>
  <si>
    <t>ПЛОВ ИЗ ОТВАРНОЙ ГОВЯДИНЫ</t>
  </si>
  <si>
    <t>день 5</t>
  </si>
  <si>
    <t>КАША "ДРУЖБА"</t>
  </si>
  <si>
    <t>САЛАТ СТУДЕНТЧИСКИЙ</t>
  </si>
  <si>
    <t>БОРЩ</t>
  </si>
  <si>
    <t>ЗАПЕКАНКА КАРТОФЕЛЬНАЯ С МЯСОМ</t>
  </si>
  <si>
    <t>ГОВЯДИНА, ТУШЕННАЯ С КАПУСТОЙ</t>
  </si>
  <si>
    <t>неделя 2</t>
  </si>
  <si>
    <t>КАША ЯЧНЕВАЯ ВЯЗКАЯ</t>
  </si>
  <si>
    <t>САЛАТ МАЗАЙКА</t>
  </si>
  <si>
    <t>КОТЛЕТЫ РЫБНЫЕ ЛЮБИТЕЛЬСКИЕ</t>
  </si>
  <si>
    <t>ЖАРКОЕ ПО-ДОМАШНЕМУ</t>
  </si>
  <si>
    <t>МАРИНАД ОВОЩНОЙ С ТОМАТОМ</t>
  </si>
  <si>
    <t>ПЛОВ ИЗ ПТИЦЫ</t>
  </si>
  <si>
    <t>КАША ОВСЯНАЯ "ГЕРКУЛЕС" ВЯЗКАЯ</t>
  </si>
  <si>
    <t>ФРИКАСЕ</t>
  </si>
  <si>
    <t>ЧАЙ С ЛИМОНОМ</t>
  </si>
  <si>
    <t>ВИНЕГРЕТ ОВОЩНОЙ</t>
  </si>
  <si>
    <t>СУП С КРУПОЙ</t>
  </si>
  <si>
    <t>КАПУСТА ТУШЕНАЯ</t>
  </si>
  <si>
    <t>ВАТРУШКА С ТВОРОГОМ</t>
  </si>
  <si>
    <t>СУП ЛАПША ДОМАШНЯЯ</t>
  </si>
  <si>
    <t>ФРИКАДЕЛЬКИ МЯСНЫЕ</t>
  </si>
  <si>
    <t>САЛАТИЗ СВЕЖИХ ОВОЩЕЙ</t>
  </si>
  <si>
    <t>САЛАТ ПЕСТРЫЙ</t>
  </si>
  <si>
    <t>КАША РИСОВАЯ ВЯЗКАЯ</t>
  </si>
  <si>
    <t>ОГУРЕЦ СВЕЖИЙ</t>
  </si>
  <si>
    <t>КИСЕЛЬ ПЛОДОВО 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</si>
</sst>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charset val="204"/>
      <scheme val="minor"/>
    </font>
    <font>
      <b/>
      <sz val="8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1" xfId="0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4" xfId="0" applyBorder="1"/>
    <xf numFmtId="0" fontId="0" fillId="0" borderId="1" xfId="0" applyBorder="1" applyAlignment="1">
      <alignment wrapText="1"/>
    </xf>
    <xf numFmtId="0" fontId="2" fillId="0" borderId="0" xfId="0" applyFont="1" applyAlignment="1">
      <alignment horizontal="center"/>
    </xf>
    <xf numFmtId="0" fontId="0" fillId="0" borderId="3" xfId="0" applyFont="1" applyFill="1" applyBorder="1" applyAlignment="1"/>
    <xf numFmtId="0" fontId="0" fillId="0" borderId="5" xfId="0" applyNumberFormat="1" applyFont="1" applyBorder="1" applyAlignment="1">
      <alignment horizontal="center" vertical="top" wrapText="1"/>
    </xf>
    <xf numFmtId="0" fontId="0" fillId="0" borderId="1" xfId="0" applyNumberFormat="1" applyFont="1" applyBorder="1" applyAlignment="1">
      <alignment horizontal="right" vertical="top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right"/>
    </xf>
    <xf numFmtId="0" fontId="0" fillId="0" borderId="4" xfId="0" applyNumberFormat="1" applyFont="1" applyFill="1" applyBorder="1" applyAlignment="1">
      <alignment horizontal="right" vertical="top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0"/>
  <sheetViews>
    <sheetView tabSelected="1" workbookViewId="0">
      <selection activeCell="F280" sqref="F280"/>
    </sheetView>
  </sheetViews>
  <sheetFormatPr defaultColWidth="9" defaultRowHeight="15" x14ac:dyDescent="0.25"/>
  <cols>
    <col min="1" max="1" width="9.7109375" customWidth="1"/>
    <col min="2" max="2" width="33" customWidth="1"/>
    <col min="3" max="3" width="8.85546875" style="2"/>
    <col min="6" max="6" width="11.7109375" customWidth="1"/>
    <col min="8" max="8" width="10.7109375" customWidth="1"/>
  </cols>
  <sheetData>
    <row r="1" spans="1:9" ht="29.45" customHeight="1" x14ac:dyDescent="0.25">
      <c r="A1" s="22" t="s">
        <v>0</v>
      </c>
      <c r="B1" s="22"/>
      <c r="F1" s="23" t="s">
        <v>1</v>
      </c>
      <c r="G1" s="23"/>
      <c r="H1" s="23"/>
      <c r="I1" s="23"/>
    </row>
    <row r="2" spans="1:9" x14ac:dyDescent="0.25">
      <c r="C2" s="3" t="s">
        <v>2</v>
      </c>
    </row>
    <row r="3" spans="1:9" x14ac:dyDescent="0.25">
      <c r="B3" s="4" t="s">
        <v>3</v>
      </c>
      <c r="C3" s="3" t="s">
        <v>4</v>
      </c>
    </row>
    <row r="4" spans="1:9" x14ac:dyDescent="0.25">
      <c r="I4" s="15" t="s">
        <v>5</v>
      </c>
    </row>
    <row r="5" spans="1:9" s="1" customFormat="1" ht="28.15" customHeight="1" x14ac:dyDescent="0.25">
      <c r="A5" s="24" t="s">
        <v>6</v>
      </c>
      <c r="B5" s="24" t="s">
        <v>7</v>
      </c>
      <c r="C5" s="24" t="s">
        <v>8</v>
      </c>
      <c r="D5" s="24" t="s">
        <v>9</v>
      </c>
      <c r="E5" s="24"/>
      <c r="F5" s="24"/>
      <c r="G5" s="24" t="s">
        <v>10</v>
      </c>
      <c r="H5" s="24" t="s">
        <v>11</v>
      </c>
      <c r="I5" s="24" t="s">
        <v>12</v>
      </c>
    </row>
    <row r="6" spans="1:9" x14ac:dyDescent="0.25">
      <c r="A6" s="24"/>
      <c r="B6" s="24"/>
      <c r="C6" s="24"/>
      <c r="D6" s="5" t="s">
        <v>13</v>
      </c>
      <c r="E6" s="5" t="s">
        <v>14</v>
      </c>
      <c r="F6" s="5" t="s">
        <v>15</v>
      </c>
      <c r="G6" s="24"/>
      <c r="H6" s="24"/>
      <c r="I6" s="24"/>
    </row>
    <row r="7" spans="1:9" x14ac:dyDescent="0.25">
      <c r="A7" s="25" t="s">
        <v>16</v>
      </c>
      <c r="B7" s="25"/>
      <c r="C7" s="25"/>
      <c r="D7" s="25"/>
      <c r="E7" s="25"/>
      <c r="F7" s="25"/>
      <c r="G7" s="25"/>
      <c r="H7" s="25"/>
      <c r="I7" s="25"/>
    </row>
    <row r="8" spans="1:9" x14ac:dyDescent="0.25">
      <c r="B8" s="6" t="s">
        <v>17</v>
      </c>
      <c r="C8" s="7">
        <v>10</v>
      </c>
      <c r="D8" s="6">
        <v>0.05</v>
      </c>
      <c r="E8" s="6">
        <v>6</v>
      </c>
      <c r="F8" s="6">
        <v>0.08</v>
      </c>
      <c r="G8" s="6">
        <v>68</v>
      </c>
      <c r="H8" s="6">
        <v>14</v>
      </c>
      <c r="I8" s="6">
        <v>2011</v>
      </c>
    </row>
    <row r="9" spans="1:9" x14ac:dyDescent="0.25">
      <c r="B9" s="8" t="s">
        <v>18</v>
      </c>
      <c r="C9" s="9">
        <v>170</v>
      </c>
      <c r="D9" s="8">
        <v>4.62</v>
      </c>
      <c r="E9" s="8">
        <v>4</v>
      </c>
      <c r="F9" s="8">
        <v>20.149999999999999</v>
      </c>
      <c r="G9" s="8">
        <v>134.49</v>
      </c>
      <c r="H9" s="8">
        <v>418</v>
      </c>
      <c r="I9" s="8">
        <v>2012</v>
      </c>
    </row>
    <row r="10" spans="1:9" x14ac:dyDescent="0.25">
      <c r="B10" s="8" t="s">
        <v>19</v>
      </c>
      <c r="C10" s="9">
        <v>40</v>
      </c>
      <c r="D10" s="8">
        <v>4.5599999999999996</v>
      </c>
      <c r="E10" s="8">
        <v>4.49</v>
      </c>
      <c r="F10" s="8">
        <v>0.27</v>
      </c>
      <c r="G10" s="8">
        <v>61.29</v>
      </c>
      <c r="H10" s="8">
        <v>213</v>
      </c>
      <c r="I10" s="8">
        <v>2012</v>
      </c>
    </row>
    <row r="11" spans="1:9" x14ac:dyDescent="0.25">
      <c r="B11" s="8" t="s">
        <v>20</v>
      </c>
      <c r="C11" s="9">
        <v>200</v>
      </c>
      <c r="D11" s="8">
        <v>0.2</v>
      </c>
      <c r="E11" s="8">
        <v>0.1</v>
      </c>
      <c r="F11" s="8">
        <v>15</v>
      </c>
      <c r="G11" s="8">
        <v>60</v>
      </c>
      <c r="H11" s="8">
        <v>430</v>
      </c>
      <c r="I11" s="8">
        <v>2008</v>
      </c>
    </row>
    <row r="12" spans="1:9" x14ac:dyDescent="0.25">
      <c r="B12" s="10" t="s">
        <v>21</v>
      </c>
      <c r="C12" s="11">
        <v>80</v>
      </c>
      <c r="D12" s="10">
        <v>6</v>
      </c>
      <c r="E12" s="10">
        <v>1</v>
      </c>
      <c r="F12" s="10">
        <v>37</v>
      </c>
      <c r="G12" s="10">
        <v>147</v>
      </c>
      <c r="H12" s="10"/>
      <c r="I12" s="10"/>
    </row>
    <row r="13" spans="1:9" x14ac:dyDescent="0.25">
      <c r="A13" s="25" t="s">
        <v>22</v>
      </c>
      <c r="B13" s="25"/>
      <c r="C13" s="9">
        <f>SUM(C8:C12)</f>
        <v>500</v>
      </c>
      <c r="D13" s="9">
        <f t="shared" ref="D13:G13" si="0">SUM(D8:D12)</f>
        <v>15.43</v>
      </c>
      <c r="E13" s="9">
        <f t="shared" si="0"/>
        <v>15.59</v>
      </c>
      <c r="F13" s="9">
        <f>F8+F9+F10+F11+F12</f>
        <v>72.5</v>
      </c>
      <c r="G13" s="9">
        <f t="shared" si="0"/>
        <v>470.78000000000003</v>
      </c>
      <c r="H13" s="8"/>
      <c r="I13" s="8"/>
    </row>
    <row r="14" spans="1:9" x14ac:dyDescent="0.25">
      <c r="A14" s="25" t="s">
        <v>23</v>
      </c>
      <c r="B14" s="25"/>
      <c r="C14" s="25"/>
      <c r="D14" s="25"/>
      <c r="E14" s="25"/>
      <c r="F14" s="25"/>
      <c r="G14" s="25"/>
      <c r="H14" s="25"/>
      <c r="I14" s="25"/>
    </row>
    <row r="15" spans="1:9" x14ac:dyDescent="0.25">
      <c r="B15" s="6" t="s">
        <v>24</v>
      </c>
      <c r="C15" s="7">
        <v>200</v>
      </c>
      <c r="D15" s="6">
        <v>0.6</v>
      </c>
      <c r="E15" s="6">
        <v>0.6</v>
      </c>
      <c r="F15" s="6">
        <v>14.7</v>
      </c>
      <c r="G15" s="6">
        <v>117.5</v>
      </c>
      <c r="H15" s="6">
        <v>747</v>
      </c>
      <c r="I15" s="6">
        <v>2008</v>
      </c>
    </row>
    <row r="16" spans="1:9" x14ac:dyDescent="0.25">
      <c r="A16" s="25" t="s">
        <v>22</v>
      </c>
      <c r="B16" s="25"/>
      <c r="C16" s="9">
        <f>SUM(C15:C15)</f>
        <v>200</v>
      </c>
      <c r="D16" s="9">
        <f>SUM(D15:D15)</f>
        <v>0.6</v>
      </c>
      <c r="E16" s="9">
        <f>SUM(E15:E15)</f>
        <v>0.6</v>
      </c>
      <c r="F16" s="9">
        <f>SUM(F15:F15)</f>
        <v>14.7</v>
      </c>
      <c r="G16" s="9">
        <f>SUM(G15:G15)</f>
        <v>117.5</v>
      </c>
      <c r="H16" s="8"/>
      <c r="I16" s="8"/>
    </row>
    <row r="17" spans="1:9" x14ac:dyDescent="0.25">
      <c r="A17" s="25" t="s">
        <v>26</v>
      </c>
      <c r="B17" s="25"/>
      <c r="C17" s="25"/>
      <c r="D17" s="25"/>
      <c r="E17" s="25"/>
      <c r="F17" s="25"/>
      <c r="G17" s="25"/>
      <c r="H17" s="25"/>
      <c r="I17" s="25"/>
    </row>
    <row r="18" spans="1:9" x14ac:dyDescent="0.25">
      <c r="B18" s="8" t="s">
        <v>27</v>
      </c>
      <c r="C18" s="9">
        <v>60</v>
      </c>
      <c r="D18" s="8">
        <v>0.8</v>
      </c>
      <c r="E18" s="8">
        <v>0.9</v>
      </c>
      <c r="F18" s="8">
        <v>2.77</v>
      </c>
      <c r="G18" s="8">
        <v>64</v>
      </c>
      <c r="H18" s="8">
        <v>5</v>
      </c>
      <c r="I18" s="8">
        <v>2024</v>
      </c>
    </row>
    <row r="19" spans="1:9" x14ac:dyDescent="0.25">
      <c r="B19" s="8" t="s">
        <v>28</v>
      </c>
      <c r="C19" s="9">
        <v>200</v>
      </c>
      <c r="D19" s="8">
        <v>3.28</v>
      </c>
      <c r="E19" s="8">
        <v>4.38</v>
      </c>
      <c r="F19" s="8">
        <v>14.92</v>
      </c>
      <c r="G19" s="8">
        <v>117.59</v>
      </c>
      <c r="H19" s="8">
        <v>102</v>
      </c>
      <c r="I19" s="8">
        <v>2011</v>
      </c>
    </row>
    <row r="20" spans="1:9" x14ac:dyDescent="0.25">
      <c r="B20" s="8" t="s">
        <v>29</v>
      </c>
      <c r="C20" s="9">
        <v>90</v>
      </c>
      <c r="D20" s="8">
        <v>11.94</v>
      </c>
      <c r="E20" s="8">
        <v>16.98</v>
      </c>
      <c r="F20" s="8">
        <v>15.3</v>
      </c>
      <c r="G20" s="8">
        <v>223</v>
      </c>
      <c r="H20" s="8">
        <v>314</v>
      </c>
      <c r="I20" s="8">
        <v>2008</v>
      </c>
    </row>
    <row r="21" spans="1:9" x14ac:dyDescent="0.25">
      <c r="B21" s="8" t="s">
        <v>30</v>
      </c>
      <c r="C21" s="9">
        <v>150</v>
      </c>
      <c r="D21" s="8">
        <v>4.3899999999999997</v>
      </c>
      <c r="E21" s="8">
        <v>4.63</v>
      </c>
      <c r="F21" s="8">
        <v>25.75</v>
      </c>
      <c r="G21" s="8">
        <v>167</v>
      </c>
      <c r="H21" s="8">
        <v>209</v>
      </c>
      <c r="I21" s="8">
        <v>2008</v>
      </c>
    </row>
    <row r="22" spans="1:9" x14ac:dyDescent="0.25">
      <c r="B22" s="8" t="s">
        <v>31</v>
      </c>
      <c r="C22" s="9">
        <v>180</v>
      </c>
      <c r="D22" s="8">
        <v>0.2</v>
      </c>
      <c r="E22" s="8">
        <v>0.2</v>
      </c>
      <c r="F22" s="8">
        <v>24</v>
      </c>
      <c r="G22" s="8">
        <v>86</v>
      </c>
      <c r="H22" s="8">
        <v>394</v>
      </c>
      <c r="I22" s="8">
        <v>2008</v>
      </c>
    </row>
    <row r="23" spans="1:9" x14ac:dyDescent="0.25">
      <c r="B23" s="8" t="s">
        <v>21</v>
      </c>
      <c r="C23" s="9">
        <v>30</v>
      </c>
      <c r="D23" s="8">
        <v>3.71</v>
      </c>
      <c r="E23" s="8">
        <v>0.3</v>
      </c>
      <c r="F23" s="8">
        <v>19</v>
      </c>
      <c r="G23" s="8">
        <v>94.86</v>
      </c>
      <c r="H23" s="8"/>
      <c r="I23" s="8"/>
    </row>
    <row r="24" spans="1:9" x14ac:dyDescent="0.25">
      <c r="B24" s="8" t="s">
        <v>32</v>
      </c>
      <c r="C24" s="9">
        <v>40</v>
      </c>
      <c r="D24" s="8">
        <v>2.65</v>
      </c>
      <c r="E24" s="8">
        <v>0.35</v>
      </c>
      <c r="F24" s="8">
        <v>16.96</v>
      </c>
      <c r="G24" s="8">
        <v>81.58</v>
      </c>
      <c r="H24" s="8"/>
      <c r="I24" s="8">
        <v>2008</v>
      </c>
    </row>
    <row r="25" spans="1:9" x14ac:dyDescent="0.25">
      <c r="A25" s="25" t="s">
        <v>22</v>
      </c>
      <c r="B25" s="26"/>
      <c r="C25" s="9">
        <f>SUM(C18:C24)</f>
        <v>750</v>
      </c>
      <c r="D25" s="9">
        <f t="shared" ref="D25:G25" si="1">SUM(D18:D24)</f>
        <v>26.97</v>
      </c>
      <c r="E25" s="9">
        <f t="shared" si="1"/>
        <v>27.740000000000002</v>
      </c>
      <c r="F25" s="9">
        <f t="shared" si="1"/>
        <v>118.70000000000002</v>
      </c>
      <c r="G25" s="9">
        <f t="shared" si="1"/>
        <v>834.03000000000009</v>
      </c>
      <c r="H25" s="8"/>
      <c r="I25" s="8"/>
    </row>
    <row r="26" spans="1:9" x14ac:dyDescent="0.25">
      <c r="A26" s="25" t="s">
        <v>33</v>
      </c>
      <c r="B26" s="25"/>
      <c r="C26" s="25"/>
      <c r="D26" s="25"/>
      <c r="E26" s="25"/>
      <c r="F26" s="25"/>
      <c r="G26" s="25"/>
      <c r="H26" s="25"/>
      <c r="I26" s="25"/>
    </row>
    <row r="27" spans="1:9" x14ac:dyDescent="0.25">
      <c r="B27" s="8" t="s">
        <v>34</v>
      </c>
      <c r="C27" s="9">
        <v>100</v>
      </c>
      <c r="D27" s="8">
        <v>10.55</v>
      </c>
      <c r="E27" s="8">
        <v>13.52</v>
      </c>
      <c r="F27" s="8">
        <v>44.36</v>
      </c>
      <c r="G27" s="8">
        <v>278</v>
      </c>
      <c r="H27" s="8">
        <v>425</v>
      </c>
      <c r="I27" s="8">
        <v>2011</v>
      </c>
    </row>
    <row r="28" spans="1:9" x14ac:dyDescent="0.25">
      <c r="B28" s="10" t="s">
        <v>35</v>
      </c>
      <c r="C28" s="9">
        <v>200</v>
      </c>
      <c r="D28" s="12">
        <v>1</v>
      </c>
      <c r="E28" s="12"/>
      <c r="F28" s="12">
        <v>18</v>
      </c>
      <c r="G28" s="12">
        <v>79</v>
      </c>
      <c r="I28" s="8"/>
    </row>
    <row r="29" spans="1:9" x14ac:dyDescent="0.25">
      <c r="A29" s="25" t="s">
        <v>22</v>
      </c>
      <c r="B29" s="25"/>
      <c r="C29" s="9">
        <f>SUM(C27:C28)</f>
        <v>300</v>
      </c>
      <c r="D29" s="9">
        <f t="shared" ref="D29:G29" si="2">SUM(D27:D28)</f>
        <v>11.55</v>
      </c>
      <c r="E29" s="9">
        <f t="shared" si="2"/>
        <v>13.52</v>
      </c>
      <c r="F29" s="9">
        <f t="shared" si="2"/>
        <v>62.36</v>
      </c>
      <c r="G29" s="9">
        <f t="shared" si="2"/>
        <v>357</v>
      </c>
      <c r="H29" s="8"/>
      <c r="I29" s="8"/>
    </row>
    <row r="30" spans="1:9" x14ac:dyDescent="0.25">
      <c r="A30" s="25" t="s">
        <v>36</v>
      </c>
      <c r="B30" s="25"/>
      <c r="C30" s="25"/>
      <c r="D30" s="25"/>
      <c r="E30" s="25"/>
      <c r="F30" s="25"/>
      <c r="G30" s="25"/>
      <c r="H30" s="25"/>
      <c r="I30" s="25"/>
    </row>
    <row r="31" spans="1:9" x14ac:dyDescent="0.25">
      <c r="B31" s="8" t="s">
        <v>37</v>
      </c>
      <c r="C31" s="9">
        <v>150</v>
      </c>
      <c r="D31" s="8">
        <v>3.59</v>
      </c>
      <c r="E31" s="8">
        <v>4.58</v>
      </c>
      <c r="F31" s="8">
        <v>14.55</v>
      </c>
      <c r="G31" s="8">
        <v>105.18</v>
      </c>
      <c r="H31" s="8">
        <v>323</v>
      </c>
      <c r="I31" s="8">
        <v>2008</v>
      </c>
    </row>
    <row r="32" spans="1:9" x14ac:dyDescent="0.25">
      <c r="B32" s="8" t="s">
        <v>38</v>
      </c>
      <c r="C32" s="9">
        <v>90</v>
      </c>
      <c r="D32" s="8">
        <v>6.99</v>
      </c>
      <c r="E32" s="8">
        <v>11.25</v>
      </c>
      <c r="F32" s="8">
        <v>2.7</v>
      </c>
      <c r="G32" s="8">
        <v>139</v>
      </c>
      <c r="H32" s="8">
        <v>250</v>
      </c>
      <c r="I32" s="8">
        <v>2011</v>
      </c>
    </row>
    <row r="33" spans="1:9" x14ac:dyDescent="0.25">
      <c r="B33" s="8" t="s">
        <v>39</v>
      </c>
      <c r="C33" s="9">
        <v>180</v>
      </c>
      <c r="D33" s="8">
        <v>1.54</v>
      </c>
      <c r="E33" s="8">
        <v>1.47</v>
      </c>
      <c r="F33" s="8">
        <v>13</v>
      </c>
      <c r="G33" s="8">
        <v>76</v>
      </c>
      <c r="H33" s="8">
        <v>394</v>
      </c>
      <c r="I33" s="8">
        <v>2012</v>
      </c>
    </row>
    <row r="34" spans="1:9" x14ac:dyDescent="0.25">
      <c r="B34" s="8" t="s">
        <v>21</v>
      </c>
      <c r="C34" s="9">
        <v>40</v>
      </c>
      <c r="D34" s="8">
        <v>3.71</v>
      </c>
      <c r="E34" s="8">
        <v>0.3</v>
      </c>
      <c r="F34" s="8">
        <v>20.34</v>
      </c>
      <c r="G34" s="8">
        <v>94.86</v>
      </c>
      <c r="H34" s="8"/>
      <c r="I34" s="8"/>
    </row>
    <row r="35" spans="1:9" x14ac:dyDescent="0.25">
      <c r="B35" s="10" t="s">
        <v>32</v>
      </c>
      <c r="C35" s="9">
        <v>40</v>
      </c>
      <c r="D35" s="8">
        <v>2.65</v>
      </c>
      <c r="E35" s="8">
        <v>0.35</v>
      </c>
      <c r="F35" s="8">
        <v>16.96</v>
      </c>
      <c r="G35" s="8">
        <v>81.58</v>
      </c>
      <c r="H35" s="8"/>
      <c r="I35" s="8">
        <v>2008</v>
      </c>
    </row>
    <row r="36" spans="1:9" x14ac:dyDescent="0.25">
      <c r="A36" s="25" t="s">
        <v>22</v>
      </c>
      <c r="B36" s="25"/>
      <c r="C36" s="9">
        <f>SUM(C31:C35)</f>
        <v>500</v>
      </c>
      <c r="D36" s="9">
        <f t="shared" ref="D36:G36" si="3">SUM(D31:D35)</f>
        <v>18.48</v>
      </c>
      <c r="E36" s="9">
        <f t="shared" si="3"/>
        <v>17.950000000000003</v>
      </c>
      <c r="F36" s="9">
        <f t="shared" si="3"/>
        <v>67.550000000000011</v>
      </c>
      <c r="G36" s="9">
        <f t="shared" si="3"/>
        <v>496.62</v>
      </c>
      <c r="H36" s="8"/>
      <c r="I36" s="8"/>
    </row>
    <row r="37" spans="1:9" x14ac:dyDescent="0.25">
      <c r="A37" s="25" t="s">
        <v>40</v>
      </c>
      <c r="B37" s="25"/>
      <c r="C37" s="25"/>
      <c r="D37" s="25"/>
      <c r="E37" s="25"/>
      <c r="F37" s="25"/>
      <c r="G37" s="25"/>
      <c r="H37" s="25"/>
      <c r="I37" s="25"/>
    </row>
    <row r="38" spans="1:9" x14ac:dyDescent="0.25">
      <c r="B38" s="13" t="s">
        <v>41</v>
      </c>
      <c r="C38" s="7">
        <v>200</v>
      </c>
      <c r="D38" s="6">
        <v>5.8</v>
      </c>
      <c r="E38" s="6">
        <v>6.4</v>
      </c>
      <c r="F38" s="6">
        <v>8</v>
      </c>
      <c r="G38" s="6">
        <v>112</v>
      </c>
      <c r="H38" s="6">
        <v>435</v>
      </c>
      <c r="I38" s="6">
        <v>2008</v>
      </c>
    </row>
    <row r="39" spans="1:9" x14ac:dyDescent="0.25">
      <c r="A39" s="25" t="s">
        <v>22</v>
      </c>
      <c r="B39" s="25"/>
      <c r="C39" s="9">
        <f>SUM(C38)</f>
        <v>200</v>
      </c>
      <c r="D39" s="9">
        <f t="shared" ref="D39:G39" si="4">SUM(D38)</f>
        <v>5.8</v>
      </c>
      <c r="E39" s="9">
        <f t="shared" si="4"/>
        <v>6.4</v>
      </c>
      <c r="F39" s="9">
        <f t="shared" si="4"/>
        <v>8</v>
      </c>
      <c r="G39" s="9">
        <f t="shared" si="4"/>
        <v>112</v>
      </c>
      <c r="H39" s="8"/>
      <c r="I39" s="8"/>
    </row>
    <row r="40" spans="1:9" x14ac:dyDescent="0.25">
      <c r="A40" s="25" t="s">
        <v>42</v>
      </c>
      <c r="B40" s="25"/>
      <c r="C40" s="9"/>
      <c r="D40" s="8">
        <f>D39+D36+D29+D25+D16+D13</f>
        <v>78.83</v>
      </c>
      <c r="E40" s="8">
        <f>E39+E36+E29+E25+E16+E13</f>
        <v>81.800000000000011</v>
      </c>
      <c r="F40" s="8">
        <f>F39+F36+F29+F25+F16+F13</f>
        <v>343.81</v>
      </c>
      <c r="G40" s="8">
        <f>G39+G36+G29+G25+G16+G13</f>
        <v>2387.9300000000003</v>
      </c>
      <c r="H40" s="8"/>
      <c r="I40" s="8"/>
    </row>
    <row r="43" spans="1:9" ht="27.6" customHeight="1" x14ac:dyDescent="0.25">
      <c r="A43" s="22" t="s">
        <v>0</v>
      </c>
      <c r="B43" s="22"/>
      <c r="F43" s="23" t="s">
        <v>1</v>
      </c>
      <c r="G43" s="23"/>
      <c r="H43" s="23"/>
      <c r="I43" s="23"/>
    </row>
    <row r="44" spans="1:9" x14ac:dyDescent="0.25">
      <c r="C44" s="3" t="s">
        <v>2</v>
      </c>
    </row>
    <row r="45" spans="1:9" x14ac:dyDescent="0.25">
      <c r="B45" s="4" t="s">
        <v>3</v>
      </c>
      <c r="C45" s="3" t="s">
        <v>43</v>
      </c>
    </row>
    <row r="46" spans="1:9" x14ac:dyDescent="0.25">
      <c r="I46" s="15" t="s">
        <v>5</v>
      </c>
    </row>
    <row r="47" spans="1:9" x14ac:dyDescent="0.25">
      <c r="A47" s="24" t="s">
        <v>6</v>
      </c>
      <c r="B47" s="24" t="s">
        <v>7</v>
      </c>
      <c r="C47" s="24" t="s">
        <v>8</v>
      </c>
      <c r="D47" s="24" t="s">
        <v>9</v>
      </c>
      <c r="E47" s="24"/>
      <c r="F47" s="24"/>
      <c r="G47" s="24" t="s">
        <v>10</v>
      </c>
      <c r="H47" s="24" t="s">
        <v>11</v>
      </c>
      <c r="I47" s="24" t="s">
        <v>12</v>
      </c>
    </row>
    <row r="48" spans="1:9" x14ac:dyDescent="0.25">
      <c r="A48" s="24"/>
      <c r="B48" s="24"/>
      <c r="C48" s="24"/>
      <c r="D48" s="5" t="s">
        <v>13</v>
      </c>
      <c r="E48" s="5" t="s">
        <v>14</v>
      </c>
      <c r="F48" s="5" t="s">
        <v>15</v>
      </c>
      <c r="G48" s="24"/>
      <c r="H48" s="24"/>
      <c r="I48" s="24"/>
    </row>
    <row r="49" spans="1:9" x14ac:dyDescent="0.25">
      <c r="A49" s="25" t="s">
        <v>16</v>
      </c>
      <c r="B49" s="25"/>
      <c r="C49" s="25"/>
      <c r="D49" s="25"/>
      <c r="E49" s="25"/>
      <c r="F49" s="25"/>
      <c r="G49" s="25"/>
      <c r="H49" s="25"/>
      <c r="I49" s="25"/>
    </row>
    <row r="50" spans="1:9" x14ac:dyDescent="0.25">
      <c r="B50" s="6" t="s">
        <v>17</v>
      </c>
      <c r="C50" s="7">
        <v>10</v>
      </c>
      <c r="D50" s="6">
        <v>0.08</v>
      </c>
      <c r="E50" s="6">
        <v>12.38</v>
      </c>
      <c r="F50" s="6">
        <v>0.12</v>
      </c>
      <c r="G50" s="6">
        <v>112.2</v>
      </c>
      <c r="H50" s="6">
        <v>14</v>
      </c>
      <c r="I50" s="6">
        <v>2011</v>
      </c>
    </row>
    <row r="51" spans="1:9" x14ac:dyDescent="0.25">
      <c r="B51" s="8" t="s">
        <v>44</v>
      </c>
      <c r="C51" s="9">
        <v>10</v>
      </c>
      <c r="D51" s="8">
        <v>2.3199999999999998</v>
      </c>
      <c r="E51" s="8">
        <v>2.95</v>
      </c>
      <c r="F51" s="8">
        <v>0</v>
      </c>
      <c r="G51" s="8">
        <v>36.4</v>
      </c>
      <c r="H51" s="8">
        <v>15</v>
      </c>
      <c r="I51" s="8">
        <v>2011</v>
      </c>
    </row>
    <row r="52" spans="1:9" x14ac:dyDescent="0.25">
      <c r="B52" s="8" t="s">
        <v>45</v>
      </c>
      <c r="C52" s="9">
        <v>200</v>
      </c>
      <c r="D52" s="8">
        <v>6.28</v>
      </c>
      <c r="E52" s="8">
        <v>6.36</v>
      </c>
      <c r="F52" s="8">
        <v>38.35</v>
      </c>
      <c r="G52" s="8">
        <v>235.78</v>
      </c>
      <c r="H52" s="8">
        <v>417</v>
      </c>
      <c r="I52" s="8">
        <v>2012</v>
      </c>
    </row>
    <row r="53" spans="1:9" x14ac:dyDescent="0.25">
      <c r="B53" s="8" t="s">
        <v>39</v>
      </c>
      <c r="C53" s="9">
        <v>200</v>
      </c>
      <c r="D53" s="8">
        <v>2.0299999999999998</v>
      </c>
      <c r="E53" s="8">
        <v>2.17</v>
      </c>
      <c r="F53" s="8">
        <v>13</v>
      </c>
      <c r="G53" s="8">
        <v>80.16</v>
      </c>
      <c r="H53" s="8">
        <v>394</v>
      </c>
      <c r="I53" s="8">
        <v>2012</v>
      </c>
    </row>
    <row r="54" spans="1:9" x14ac:dyDescent="0.25">
      <c r="B54" s="10" t="s">
        <v>21</v>
      </c>
      <c r="C54" s="11">
        <v>80</v>
      </c>
      <c r="D54" s="10">
        <v>3.71</v>
      </c>
      <c r="E54" s="10">
        <v>0.3</v>
      </c>
      <c r="F54" s="10">
        <v>24.34</v>
      </c>
      <c r="G54" s="10">
        <v>114.86</v>
      </c>
      <c r="H54" s="10"/>
      <c r="I54" s="10"/>
    </row>
    <row r="55" spans="1:9" x14ac:dyDescent="0.25">
      <c r="A55" s="25" t="s">
        <v>22</v>
      </c>
      <c r="B55" s="25"/>
      <c r="C55" s="9">
        <f>SUM(C50:C54)</f>
        <v>500</v>
      </c>
      <c r="D55" s="9">
        <f t="shared" ref="D55:G55" si="5">SUM(D50:D54)</f>
        <v>14.419999999999998</v>
      </c>
      <c r="E55" s="9">
        <f t="shared" si="5"/>
        <v>24.16</v>
      </c>
      <c r="F55" s="9">
        <f t="shared" si="5"/>
        <v>75.81</v>
      </c>
      <c r="G55" s="9">
        <f t="shared" si="5"/>
        <v>579.4</v>
      </c>
      <c r="H55" s="8"/>
      <c r="I55" s="8"/>
    </row>
    <row r="56" spans="1:9" x14ac:dyDescent="0.25">
      <c r="A56" s="25" t="s">
        <v>23</v>
      </c>
      <c r="B56" s="25"/>
      <c r="C56" s="25"/>
      <c r="D56" s="25"/>
      <c r="E56" s="25"/>
      <c r="F56" s="25"/>
      <c r="G56" s="25"/>
      <c r="H56" s="25"/>
      <c r="I56" s="25"/>
    </row>
    <row r="57" spans="1:9" x14ac:dyDescent="0.25">
      <c r="B57" s="6" t="s">
        <v>46</v>
      </c>
      <c r="C57" s="7">
        <v>180</v>
      </c>
      <c r="D57" s="6">
        <v>0.97</v>
      </c>
      <c r="E57" s="6">
        <v>0.19</v>
      </c>
      <c r="F57" s="6">
        <v>19.59</v>
      </c>
      <c r="G57" s="6">
        <v>83.42</v>
      </c>
      <c r="H57" s="6">
        <v>399</v>
      </c>
      <c r="I57" s="6">
        <v>2012</v>
      </c>
    </row>
    <row r="58" spans="1:9" x14ac:dyDescent="0.25">
      <c r="B58" s="10" t="s">
        <v>47</v>
      </c>
      <c r="C58" s="9">
        <v>20</v>
      </c>
      <c r="D58" s="8">
        <v>2.1800000000000002</v>
      </c>
      <c r="E58" s="8">
        <v>2.85</v>
      </c>
      <c r="F58" s="8">
        <v>21.65</v>
      </c>
      <c r="G58" s="8">
        <v>121.35</v>
      </c>
      <c r="H58" s="8"/>
      <c r="I58" s="8"/>
    </row>
    <row r="59" spans="1:9" x14ac:dyDescent="0.25">
      <c r="A59" s="25" t="s">
        <v>22</v>
      </c>
      <c r="B59" s="25"/>
      <c r="C59" s="9">
        <f>SUM(C57:C58)</f>
        <v>200</v>
      </c>
      <c r="D59" s="9">
        <f t="shared" ref="D59:G59" si="6">SUM(D57:D58)</f>
        <v>3.1500000000000004</v>
      </c>
      <c r="E59" s="9">
        <f t="shared" si="6"/>
        <v>3.04</v>
      </c>
      <c r="F59" s="9">
        <f t="shared" si="6"/>
        <v>41.239999999999995</v>
      </c>
      <c r="G59" s="9">
        <f t="shared" si="6"/>
        <v>204.76999999999998</v>
      </c>
      <c r="H59" s="8"/>
      <c r="I59" s="8"/>
    </row>
    <row r="60" spans="1:9" x14ac:dyDescent="0.25">
      <c r="A60" s="25" t="s">
        <v>26</v>
      </c>
      <c r="B60" s="25"/>
      <c r="C60" s="25"/>
      <c r="D60" s="25"/>
      <c r="E60" s="25"/>
      <c r="F60" s="25"/>
      <c r="G60" s="25"/>
      <c r="H60" s="25"/>
      <c r="I60" s="25"/>
    </row>
    <row r="61" spans="1:9" x14ac:dyDescent="0.25">
      <c r="B61" s="8" t="s">
        <v>100</v>
      </c>
      <c r="C61" s="9">
        <v>60</v>
      </c>
      <c r="D61" s="8">
        <v>0.66</v>
      </c>
      <c r="E61" s="8">
        <v>3.03</v>
      </c>
      <c r="F61" s="8">
        <v>7.27</v>
      </c>
      <c r="G61" s="8">
        <v>59.42</v>
      </c>
      <c r="H61" s="8">
        <v>32</v>
      </c>
      <c r="I61" s="8">
        <v>2020</v>
      </c>
    </row>
    <row r="62" spans="1:9" ht="28.15" customHeight="1" x14ac:dyDescent="0.25">
      <c r="B62" s="14" t="s">
        <v>48</v>
      </c>
      <c r="C62" s="9">
        <v>200</v>
      </c>
      <c r="D62" s="8">
        <v>2.13</v>
      </c>
      <c r="E62" s="8">
        <v>2.2599999999999998</v>
      </c>
      <c r="F62" s="8">
        <v>14.56</v>
      </c>
      <c r="G62" s="8">
        <v>87.29</v>
      </c>
      <c r="H62" s="8">
        <v>112</v>
      </c>
      <c r="I62" s="8">
        <v>2011</v>
      </c>
    </row>
    <row r="63" spans="1:9" x14ac:dyDescent="0.25">
      <c r="B63" s="8" t="s">
        <v>49</v>
      </c>
      <c r="C63" s="9">
        <v>90</v>
      </c>
      <c r="D63" s="8">
        <v>13.5</v>
      </c>
      <c r="E63" s="8">
        <v>13.86</v>
      </c>
      <c r="F63" s="8">
        <v>11.34</v>
      </c>
      <c r="G63" s="8">
        <v>225</v>
      </c>
      <c r="H63" s="8">
        <v>272</v>
      </c>
      <c r="I63" s="8">
        <v>2008</v>
      </c>
    </row>
    <row r="64" spans="1:9" x14ac:dyDescent="0.25">
      <c r="B64" s="8" t="s">
        <v>50</v>
      </c>
      <c r="C64" s="9">
        <v>150</v>
      </c>
      <c r="D64" s="8">
        <v>3.09</v>
      </c>
      <c r="E64" s="8">
        <v>17.079999999999998</v>
      </c>
      <c r="F64" s="8">
        <v>20.97</v>
      </c>
      <c r="G64" s="8">
        <v>250.34</v>
      </c>
      <c r="H64" s="8">
        <v>128</v>
      </c>
      <c r="I64" s="8">
        <v>2011</v>
      </c>
    </row>
    <row r="65" spans="1:9" x14ac:dyDescent="0.25">
      <c r="B65" s="8" t="s">
        <v>51</v>
      </c>
      <c r="C65" s="9">
        <v>180</v>
      </c>
      <c r="D65" s="8">
        <v>0</v>
      </c>
      <c r="E65" s="8">
        <v>0</v>
      </c>
      <c r="F65" s="8">
        <v>19.36</v>
      </c>
      <c r="G65" s="8">
        <v>77.41</v>
      </c>
      <c r="H65" s="8">
        <v>349</v>
      </c>
      <c r="I65" s="8">
        <v>2011</v>
      </c>
    </row>
    <row r="66" spans="1:9" x14ac:dyDescent="0.25">
      <c r="B66" s="8" t="s">
        <v>21</v>
      </c>
      <c r="C66" s="9">
        <v>30</v>
      </c>
      <c r="D66" s="8">
        <v>3.71</v>
      </c>
      <c r="E66" s="8">
        <v>0.3</v>
      </c>
      <c r="F66" s="8">
        <v>24.34</v>
      </c>
      <c r="G66" s="8">
        <v>114.86</v>
      </c>
      <c r="H66" s="8"/>
      <c r="I66" s="8"/>
    </row>
    <row r="67" spans="1:9" x14ac:dyDescent="0.25">
      <c r="B67" s="8" t="s">
        <v>32</v>
      </c>
      <c r="C67" s="9">
        <v>20</v>
      </c>
      <c r="D67" s="8">
        <v>2.65</v>
      </c>
      <c r="E67" s="8">
        <v>0.35</v>
      </c>
      <c r="F67" s="8">
        <v>16.96</v>
      </c>
      <c r="G67" s="8">
        <v>81.58</v>
      </c>
      <c r="H67" s="8"/>
      <c r="I67" s="8">
        <v>2008</v>
      </c>
    </row>
    <row r="68" spans="1:9" x14ac:dyDescent="0.25">
      <c r="A68" s="25" t="s">
        <v>22</v>
      </c>
      <c r="B68" s="26"/>
      <c r="C68" s="9">
        <f>SUM(C61:C67)</f>
        <v>730</v>
      </c>
      <c r="D68" s="9">
        <f t="shared" ref="D68:G68" si="7">SUM(D61:D67)</f>
        <v>25.74</v>
      </c>
      <c r="E68" s="9">
        <f t="shared" si="7"/>
        <v>36.879999999999995</v>
      </c>
      <c r="F68" s="9">
        <f t="shared" si="7"/>
        <v>114.80000000000001</v>
      </c>
      <c r="G68" s="9">
        <f t="shared" si="7"/>
        <v>895.90000000000009</v>
      </c>
      <c r="H68" s="8"/>
      <c r="I68" s="8"/>
    </row>
    <row r="69" spans="1:9" x14ac:dyDescent="0.25">
      <c r="A69" s="25" t="s">
        <v>33</v>
      </c>
      <c r="B69" s="25"/>
      <c r="C69" s="25"/>
      <c r="D69" s="25"/>
      <c r="E69" s="25"/>
      <c r="F69" s="25"/>
      <c r="G69" s="25"/>
      <c r="H69" s="25"/>
      <c r="I69" s="25"/>
    </row>
    <row r="70" spans="1:9" x14ac:dyDescent="0.25">
      <c r="B70" s="8" t="s">
        <v>52</v>
      </c>
      <c r="C70" s="9">
        <v>100</v>
      </c>
      <c r="D70" s="8">
        <v>4</v>
      </c>
      <c r="E70" s="8">
        <v>8.8000000000000007</v>
      </c>
      <c r="F70" s="8">
        <v>25.2</v>
      </c>
      <c r="G70" s="8">
        <v>252</v>
      </c>
      <c r="H70" s="8">
        <v>451</v>
      </c>
      <c r="I70" s="8">
        <v>2008</v>
      </c>
    </row>
    <row r="71" spans="1:9" x14ac:dyDescent="0.25">
      <c r="B71" s="10" t="s">
        <v>25</v>
      </c>
      <c r="C71" s="9">
        <v>200</v>
      </c>
      <c r="D71" s="8">
        <v>0.1</v>
      </c>
      <c r="E71" s="8">
        <v>0.1</v>
      </c>
      <c r="F71" s="8">
        <v>27.9</v>
      </c>
      <c r="G71" s="8">
        <v>113</v>
      </c>
      <c r="H71" s="8">
        <v>411</v>
      </c>
      <c r="I71" s="8">
        <v>2008</v>
      </c>
    </row>
    <row r="72" spans="1:9" x14ac:dyDescent="0.25">
      <c r="A72" s="25" t="s">
        <v>22</v>
      </c>
      <c r="B72" s="25"/>
      <c r="C72" s="9">
        <f>SUM(C70:C71)</f>
        <v>300</v>
      </c>
      <c r="D72" s="9">
        <f t="shared" ref="D72:G72" si="8">SUM(D70:D71)</f>
        <v>4.0999999999999996</v>
      </c>
      <c r="E72" s="9">
        <f t="shared" si="8"/>
        <v>8.9</v>
      </c>
      <c r="F72" s="9">
        <f t="shared" si="8"/>
        <v>53.099999999999994</v>
      </c>
      <c r="G72" s="9">
        <f t="shared" si="8"/>
        <v>365</v>
      </c>
      <c r="H72" s="8"/>
      <c r="I72" s="8"/>
    </row>
    <row r="73" spans="1:9" x14ac:dyDescent="0.25">
      <c r="A73" s="25" t="s">
        <v>36</v>
      </c>
      <c r="B73" s="25"/>
      <c r="C73" s="25"/>
      <c r="D73" s="25"/>
      <c r="E73" s="25"/>
      <c r="F73" s="25"/>
      <c r="G73" s="25"/>
      <c r="H73" s="25"/>
      <c r="I73" s="25"/>
    </row>
    <row r="74" spans="1:9" x14ac:dyDescent="0.25">
      <c r="B74" s="8" t="s">
        <v>53</v>
      </c>
      <c r="C74" s="9">
        <v>200</v>
      </c>
      <c r="D74" s="8">
        <v>17.91</v>
      </c>
      <c r="E74" s="8">
        <v>22.84</v>
      </c>
      <c r="F74" s="8">
        <v>19.13</v>
      </c>
      <c r="G74" s="8">
        <v>354.15</v>
      </c>
      <c r="H74" s="8">
        <v>289</v>
      </c>
      <c r="I74" s="8">
        <v>2011</v>
      </c>
    </row>
    <row r="75" spans="1:9" x14ac:dyDescent="0.25">
      <c r="B75" s="8" t="s">
        <v>20</v>
      </c>
      <c r="C75" s="9">
        <v>200</v>
      </c>
      <c r="D75" s="8">
        <v>0.2</v>
      </c>
      <c r="E75" s="8">
        <v>0.1</v>
      </c>
      <c r="F75" s="8">
        <v>15</v>
      </c>
      <c r="G75" s="8">
        <v>60</v>
      </c>
      <c r="H75" s="8">
        <v>430</v>
      </c>
      <c r="I75" s="8">
        <v>2008</v>
      </c>
    </row>
    <row r="76" spans="1:9" x14ac:dyDescent="0.25">
      <c r="B76" s="8" t="s">
        <v>21</v>
      </c>
      <c r="C76" s="9">
        <v>40</v>
      </c>
      <c r="D76" s="8">
        <v>3.71</v>
      </c>
      <c r="E76" s="8">
        <v>0.3</v>
      </c>
      <c r="F76" s="8">
        <v>24.34</v>
      </c>
      <c r="G76" s="8">
        <v>114.86</v>
      </c>
      <c r="H76" s="8"/>
      <c r="I76" s="8"/>
    </row>
    <row r="77" spans="1:9" x14ac:dyDescent="0.25">
      <c r="B77" s="8" t="s">
        <v>32</v>
      </c>
      <c r="C77" s="9">
        <v>60</v>
      </c>
      <c r="D77" s="8">
        <v>2.65</v>
      </c>
      <c r="E77" s="8">
        <v>0.35</v>
      </c>
      <c r="F77" s="8">
        <v>16.96</v>
      </c>
      <c r="G77" s="8">
        <v>81.58</v>
      </c>
      <c r="H77" s="8"/>
      <c r="I77" s="8">
        <v>2008</v>
      </c>
    </row>
    <row r="78" spans="1:9" x14ac:dyDescent="0.25">
      <c r="A78" s="25" t="s">
        <v>22</v>
      </c>
      <c r="B78" s="25"/>
      <c r="C78" s="9">
        <f>SUM(C74:C77)</f>
        <v>500</v>
      </c>
      <c r="D78" s="9">
        <f t="shared" ref="D78:G78" si="9">SUM(D74:D77)</f>
        <v>24.47</v>
      </c>
      <c r="E78" s="9">
        <f t="shared" si="9"/>
        <v>23.590000000000003</v>
      </c>
      <c r="F78" s="9">
        <f t="shared" si="9"/>
        <v>75.430000000000007</v>
      </c>
      <c r="G78" s="9">
        <f t="shared" si="9"/>
        <v>610.59</v>
      </c>
      <c r="H78" s="8"/>
      <c r="I78" s="8"/>
    </row>
    <row r="79" spans="1:9" x14ac:dyDescent="0.25">
      <c r="A79" s="25" t="s">
        <v>40</v>
      </c>
      <c r="B79" s="25"/>
      <c r="C79" s="25"/>
      <c r="D79" s="25"/>
      <c r="E79" s="25"/>
      <c r="F79" s="25"/>
      <c r="G79" s="25"/>
      <c r="H79" s="25"/>
      <c r="I79" s="25"/>
    </row>
    <row r="80" spans="1:9" x14ac:dyDescent="0.25">
      <c r="B80" s="13" t="s">
        <v>54</v>
      </c>
      <c r="C80" s="7">
        <v>200</v>
      </c>
      <c r="D80" s="6">
        <v>6.1</v>
      </c>
      <c r="E80" s="6">
        <v>6.4</v>
      </c>
      <c r="F80" s="6">
        <v>10.1</v>
      </c>
      <c r="G80" s="6">
        <v>117.2</v>
      </c>
      <c r="H80" s="6">
        <v>434</v>
      </c>
      <c r="I80" s="6">
        <v>2008</v>
      </c>
    </row>
    <row r="81" spans="1:9" x14ac:dyDescent="0.25">
      <c r="A81" s="25" t="s">
        <v>22</v>
      </c>
      <c r="B81" s="25"/>
      <c r="C81" s="7">
        <f>SUM(C80)</f>
        <v>200</v>
      </c>
      <c r="D81" s="7">
        <f t="shared" ref="D81:G81" si="10">SUM(D80)</f>
        <v>6.1</v>
      </c>
      <c r="E81" s="7">
        <f t="shared" si="10"/>
        <v>6.4</v>
      </c>
      <c r="F81" s="7">
        <f t="shared" si="10"/>
        <v>10.1</v>
      </c>
      <c r="G81" s="7">
        <f t="shared" si="10"/>
        <v>117.2</v>
      </c>
      <c r="H81" s="8"/>
      <c r="I81" s="8"/>
    </row>
    <row r="82" spans="1:9" x14ac:dyDescent="0.25">
      <c r="A82" s="25" t="s">
        <v>42</v>
      </c>
      <c r="B82" s="25"/>
      <c r="C82" s="9"/>
      <c r="D82" s="8">
        <f>D81+D78+D72+D68+D59+D55</f>
        <v>77.97999999999999</v>
      </c>
      <c r="E82" s="8">
        <f t="shared" ref="E82:G82" si="11">E81+E78+E72+E68+E59+E55</f>
        <v>102.97</v>
      </c>
      <c r="F82" s="8">
        <f t="shared" si="11"/>
        <v>370.48</v>
      </c>
      <c r="G82" s="8">
        <f t="shared" si="11"/>
        <v>2772.86</v>
      </c>
      <c r="H82" s="8"/>
      <c r="I82" s="8"/>
    </row>
    <row r="85" spans="1:9" ht="28.15" customHeight="1" x14ac:dyDescent="0.25">
      <c r="A85" s="22" t="s">
        <v>0</v>
      </c>
      <c r="B85" s="22"/>
      <c r="F85" s="23" t="s">
        <v>1</v>
      </c>
      <c r="G85" s="23"/>
      <c r="H85" s="23"/>
      <c r="I85" s="23"/>
    </row>
    <row r="86" spans="1:9" x14ac:dyDescent="0.25">
      <c r="C86" s="3" t="s">
        <v>2</v>
      </c>
    </row>
    <row r="87" spans="1:9" x14ac:dyDescent="0.25">
      <c r="B87" s="4" t="s">
        <v>3</v>
      </c>
      <c r="C87" s="3" t="s">
        <v>55</v>
      </c>
    </row>
    <row r="88" spans="1:9" x14ac:dyDescent="0.25">
      <c r="I88" s="15" t="s">
        <v>5</v>
      </c>
    </row>
    <row r="89" spans="1:9" x14ac:dyDescent="0.25">
      <c r="A89" s="24" t="s">
        <v>6</v>
      </c>
      <c r="B89" s="24" t="s">
        <v>7</v>
      </c>
      <c r="C89" s="24" t="s">
        <v>8</v>
      </c>
      <c r="D89" s="24" t="s">
        <v>9</v>
      </c>
      <c r="E89" s="24"/>
      <c r="F89" s="24"/>
      <c r="G89" s="24" t="s">
        <v>10</v>
      </c>
      <c r="H89" s="24" t="s">
        <v>11</v>
      </c>
      <c r="I89" s="24" t="s">
        <v>12</v>
      </c>
    </row>
    <row r="90" spans="1:9" x14ac:dyDescent="0.25">
      <c r="A90" s="24"/>
      <c r="B90" s="24"/>
      <c r="C90" s="24"/>
      <c r="D90" s="5" t="s">
        <v>13</v>
      </c>
      <c r="E90" s="5" t="s">
        <v>14</v>
      </c>
      <c r="F90" s="5" t="s">
        <v>15</v>
      </c>
      <c r="G90" s="24"/>
      <c r="H90" s="24"/>
      <c r="I90" s="24"/>
    </row>
    <row r="91" spans="1:9" x14ac:dyDescent="0.25">
      <c r="A91" s="25" t="s">
        <v>16</v>
      </c>
      <c r="B91" s="25"/>
      <c r="C91" s="25"/>
      <c r="D91" s="25"/>
      <c r="E91" s="25"/>
      <c r="F91" s="25"/>
      <c r="G91" s="25"/>
      <c r="H91" s="25"/>
      <c r="I91" s="25"/>
    </row>
    <row r="92" spans="1:9" x14ac:dyDescent="0.25">
      <c r="B92" s="8" t="s">
        <v>56</v>
      </c>
      <c r="C92" s="9">
        <v>150</v>
      </c>
      <c r="D92" s="8">
        <v>4.5999999999999996</v>
      </c>
      <c r="E92" s="8">
        <v>6.2</v>
      </c>
      <c r="F92" s="8">
        <v>20.7</v>
      </c>
      <c r="G92" s="8">
        <v>157</v>
      </c>
      <c r="H92" s="8">
        <v>189</v>
      </c>
      <c r="I92" s="8">
        <v>2008</v>
      </c>
    </row>
    <row r="93" spans="1:9" x14ac:dyDescent="0.25">
      <c r="B93" s="8" t="s">
        <v>24</v>
      </c>
      <c r="C93" s="9">
        <v>100</v>
      </c>
      <c r="D93" s="8">
        <v>0.6</v>
      </c>
      <c r="E93" s="8">
        <v>0.6</v>
      </c>
      <c r="F93" s="8">
        <v>14.7</v>
      </c>
      <c r="G93" s="8">
        <v>70.5</v>
      </c>
      <c r="H93" s="8">
        <v>747</v>
      </c>
      <c r="I93" s="8">
        <v>2008</v>
      </c>
    </row>
    <row r="94" spans="1:9" x14ac:dyDescent="0.25">
      <c r="B94" s="6" t="s">
        <v>17</v>
      </c>
      <c r="C94" s="7">
        <v>10</v>
      </c>
      <c r="D94" s="6">
        <v>0.05</v>
      </c>
      <c r="E94" s="6">
        <v>8.25</v>
      </c>
      <c r="F94" s="6">
        <v>0.08</v>
      </c>
      <c r="G94" s="6">
        <v>74.8</v>
      </c>
      <c r="H94" s="6">
        <v>14</v>
      </c>
      <c r="I94" s="6">
        <v>2011</v>
      </c>
    </row>
    <row r="95" spans="1:9" x14ac:dyDescent="0.25">
      <c r="B95" s="8" t="s">
        <v>57</v>
      </c>
      <c r="C95" s="9">
        <v>180</v>
      </c>
      <c r="D95" s="8">
        <v>3.31</v>
      </c>
      <c r="E95" s="8">
        <v>3.1</v>
      </c>
      <c r="F95" s="8">
        <v>26.53</v>
      </c>
      <c r="G95" s="8">
        <v>148.03</v>
      </c>
      <c r="H95" s="8">
        <v>379</v>
      </c>
      <c r="I95" s="8">
        <v>2011</v>
      </c>
    </row>
    <row r="96" spans="1:9" x14ac:dyDescent="0.25">
      <c r="B96" s="10" t="s">
        <v>21</v>
      </c>
      <c r="C96" s="11">
        <v>60</v>
      </c>
      <c r="D96" s="10">
        <v>3.71</v>
      </c>
      <c r="E96" s="10">
        <v>0.3</v>
      </c>
      <c r="F96" s="10">
        <v>24.34</v>
      </c>
      <c r="G96" s="10">
        <v>114.86</v>
      </c>
      <c r="H96" s="10"/>
      <c r="I96" s="10"/>
    </row>
    <row r="97" spans="1:9" x14ac:dyDescent="0.25">
      <c r="A97" s="25" t="s">
        <v>22</v>
      </c>
      <c r="B97" s="25"/>
      <c r="C97" s="9">
        <f>SUM(C92:C96)</f>
        <v>500</v>
      </c>
      <c r="D97" s="9">
        <f>D92+D93+D94+D95+D96</f>
        <v>12.27</v>
      </c>
      <c r="E97" s="9">
        <f>E92+E93+E94+E95+E96</f>
        <v>18.450000000000003</v>
      </c>
      <c r="F97" s="9">
        <f>SUM(F92:F96)</f>
        <v>86.35</v>
      </c>
      <c r="G97" s="9">
        <f>G92+G93+G94+G95+G96</f>
        <v>565.19000000000005</v>
      </c>
      <c r="H97" s="8"/>
      <c r="I97" s="8"/>
    </row>
    <row r="98" spans="1:9" x14ac:dyDescent="0.25">
      <c r="A98" s="25" t="s">
        <v>23</v>
      </c>
      <c r="B98" s="25"/>
      <c r="C98" s="25"/>
      <c r="D98" s="25"/>
      <c r="E98" s="25"/>
      <c r="F98" s="25"/>
      <c r="G98" s="25"/>
      <c r="H98" s="25"/>
      <c r="I98" s="25"/>
    </row>
    <row r="99" spans="1:9" x14ac:dyDescent="0.25">
      <c r="B99" s="6" t="s">
        <v>25</v>
      </c>
      <c r="C99" s="7">
        <v>180</v>
      </c>
      <c r="D99" s="6">
        <v>0.1</v>
      </c>
      <c r="E99" s="6">
        <v>0.1</v>
      </c>
      <c r="F99" s="6">
        <v>27.9</v>
      </c>
      <c r="G99" s="6">
        <v>113</v>
      </c>
      <c r="H99" s="6">
        <v>411</v>
      </c>
      <c r="I99" s="6">
        <v>2008</v>
      </c>
    </row>
    <row r="100" spans="1:9" x14ac:dyDescent="0.25">
      <c r="B100" s="10" t="s">
        <v>47</v>
      </c>
      <c r="C100" s="9">
        <v>20</v>
      </c>
      <c r="D100" s="8">
        <v>2.1800000000000002</v>
      </c>
      <c r="E100" s="8">
        <v>2.85</v>
      </c>
      <c r="F100" s="8">
        <v>21.65</v>
      </c>
      <c r="G100" s="8">
        <v>121.35</v>
      </c>
      <c r="H100" s="8"/>
      <c r="I100" s="8"/>
    </row>
    <row r="101" spans="1:9" x14ac:dyDescent="0.25">
      <c r="A101" s="25" t="s">
        <v>22</v>
      </c>
      <c r="B101" s="25"/>
      <c r="C101" s="9">
        <f>SUM(C99:C100)</f>
        <v>200</v>
      </c>
      <c r="D101" s="9">
        <f t="shared" ref="D101:G101" si="12">SUM(D99:D100)</f>
        <v>2.2800000000000002</v>
      </c>
      <c r="E101" s="9">
        <f t="shared" si="12"/>
        <v>2.95</v>
      </c>
      <c r="F101" s="9">
        <f t="shared" si="12"/>
        <v>49.55</v>
      </c>
      <c r="G101" s="9">
        <f t="shared" si="12"/>
        <v>234.35</v>
      </c>
      <c r="H101" s="8"/>
      <c r="I101" s="8"/>
    </row>
    <row r="102" spans="1:9" x14ac:dyDescent="0.25">
      <c r="A102" s="25" t="s">
        <v>26</v>
      </c>
      <c r="B102" s="25"/>
      <c r="C102" s="25"/>
      <c r="D102" s="25"/>
      <c r="E102" s="25"/>
      <c r="F102" s="25"/>
      <c r="G102" s="25"/>
      <c r="H102" s="25"/>
      <c r="I102" s="25"/>
    </row>
    <row r="103" spans="1:9" ht="28.15" customHeight="1" x14ac:dyDescent="0.25">
      <c r="B103" s="14" t="s">
        <v>101</v>
      </c>
      <c r="C103" s="9">
        <v>60</v>
      </c>
      <c r="D103" s="8">
        <v>2.16</v>
      </c>
      <c r="E103" s="8">
        <v>6.12</v>
      </c>
      <c r="F103" s="8">
        <v>4.68</v>
      </c>
      <c r="G103" s="8">
        <v>82.2</v>
      </c>
      <c r="H103" s="8">
        <v>30</v>
      </c>
      <c r="I103" s="8">
        <v>2008</v>
      </c>
    </row>
    <row r="104" spans="1:9" ht="29.45" customHeight="1" x14ac:dyDescent="0.25">
      <c r="B104" s="14" t="s">
        <v>58</v>
      </c>
      <c r="C104" s="9">
        <v>200</v>
      </c>
      <c r="D104" s="8">
        <v>1.48</v>
      </c>
      <c r="E104" s="8">
        <v>4.0599999999999996</v>
      </c>
      <c r="F104" s="8">
        <v>7.2</v>
      </c>
      <c r="G104" s="8">
        <v>71.84</v>
      </c>
      <c r="H104" s="8">
        <v>88</v>
      </c>
      <c r="I104" s="8">
        <v>2011</v>
      </c>
    </row>
    <row r="105" spans="1:9" x14ac:dyDescent="0.25">
      <c r="B105" s="8" t="s">
        <v>59</v>
      </c>
      <c r="C105" s="9">
        <v>90</v>
      </c>
      <c r="D105" s="8">
        <v>25.38</v>
      </c>
      <c r="E105" s="8">
        <v>6.48</v>
      </c>
      <c r="F105" s="8">
        <v>0.72</v>
      </c>
      <c r="G105" s="8">
        <v>163.80000000000001</v>
      </c>
      <c r="H105" s="8">
        <v>307</v>
      </c>
      <c r="I105" s="8">
        <v>2008</v>
      </c>
    </row>
    <row r="106" spans="1:9" x14ac:dyDescent="0.25">
      <c r="B106" s="8" t="s">
        <v>60</v>
      </c>
      <c r="C106" s="9">
        <v>150</v>
      </c>
      <c r="D106" s="8">
        <v>8.51</v>
      </c>
      <c r="E106" s="8">
        <v>6.9</v>
      </c>
      <c r="F106" s="8">
        <v>38.64</v>
      </c>
      <c r="G106" s="8">
        <v>250.7</v>
      </c>
      <c r="H106" s="8">
        <v>181</v>
      </c>
      <c r="I106" s="8">
        <v>2008</v>
      </c>
    </row>
    <row r="107" spans="1:9" x14ac:dyDescent="0.25">
      <c r="B107" s="8" t="s">
        <v>31</v>
      </c>
      <c r="C107" s="9">
        <v>180</v>
      </c>
      <c r="D107" s="8">
        <v>0.2</v>
      </c>
      <c r="E107" s="8">
        <v>0.2</v>
      </c>
      <c r="F107" s="8">
        <v>27.9</v>
      </c>
      <c r="G107" s="8">
        <v>115</v>
      </c>
      <c r="H107" s="8">
        <v>394</v>
      </c>
      <c r="I107" s="8">
        <v>2008</v>
      </c>
    </row>
    <row r="108" spans="1:9" x14ac:dyDescent="0.25">
      <c r="B108" s="8" t="s">
        <v>21</v>
      </c>
      <c r="C108" s="9">
        <v>50</v>
      </c>
      <c r="D108" s="8">
        <v>3.71</v>
      </c>
      <c r="E108" s="8">
        <v>0.3</v>
      </c>
      <c r="F108" s="8">
        <v>24.34</v>
      </c>
      <c r="G108" s="8">
        <v>114.86</v>
      </c>
      <c r="H108" s="8"/>
      <c r="I108" s="8"/>
    </row>
    <row r="109" spans="1:9" x14ac:dyDescent="0.25">
      <c r="B109" s="8" t="s">
        <v>32</v>
      </c>
      <c r="C109" s="9">
        <v>40</v>
      </c>
      <c r="D109" s="8">
        <v>2.65</v>
      </c>
      <c r="E109" s="8">
        <v>0.35</v>
      </c>
      <c r="F109" s="8">
        <v>16.96</v>
      </c>
      <c r="G109" s="8">
        <v>81.58</v>
      </c>
      <c r="H109" s="8"/>
      <c r="I109" s="8">
        <v>2008</v>
      </c>
    </row>
    <row r="110" spans="1:9" x14ac:dyDescent="0.25">
      <c r="A110" s="25" t="s">
        <v>22</v>
      </c>
      <c r="B110" s="26"/>
      <c r="C110" s="9">
        <f>SUM(C103:C109)</f>
        <v>770</v>
      </c>
      <c r="D110" s="9">
        <f t="shared" ref="D110:G110" si="13">SUM(D103:D109)</f>
        <v>44.09</v>
      </c>
      <c r="E110" s="9">
        <f t="shared" si="13"/>
        <v>24.410000000000004</v>
      </c>
      <c r="F110" s="9">
        <f t="shared" si="13"/>
        <v>120.44</v>
      </c>
      <c r="G110" s="9">
        <f t="shared" si="13"/>
        <v>879.98</v>
      </c>
      <c r="H110" s="8"/>
      <c r="I110" s="8"/>
    </row>
    <row r="111" spans="1:9" x14ac:dyDescent="0.25">
      <c r="A111" s="25" t="s">
        <v>33</v>
      </c>
      <c r="B111" s="25"/>
      <c r="C111" s="25"/>
      <c r="D111" s="25"/>
      <c r="E111" s="25"/>
      <c r="F111" s="25"/>
      <c r="G111" s="25"/>
      <c r="H111" s="25"/>
      <c r="I111" s="25"/>
    </row>
    <row r="112" spans="1:9" x14ac:dyDescent="0.25">
      <c r="B112" s="8" t="s">
        <v>61</v>
      </c>
      <c r="C112" s="9">
        <v>100</v>
      </c>
      <c r="D112" s="8">
        <v>7.89</v>
      </c>
      <c r="E112" s="8">
        <v>6.55</v>
      </c>
      <c r="F112" s="8">
        <v>54.37</v>
      </c>
      <c r="G112" s="8">
        <v>307.95999999999998</v>
      </c>
      <c r="H112" s="8">
        <v>473</v>
      </c>
      <c r="I112" s="8">
        <v>2012</v>
      </c>
    </row>
    <row r="113" spans="1:9" x14ac:dyDescent="0.25">
      <c r="B113" s="10" t="s">
        <v>62</v>
      </c>
      <c r="C113" s="9">
        <v>200</v>
      </c>
      <c r="D113" s="8">
        <v>0.7</v>
      </c>
      <c r="E113" s="8">
        <v>0.3</v>
      </c>
      <c r="F113" s="8">
        <v>24.4</v>
      </c>
      <c r="G113" s="8">
        <v>103</v>
      </c>
      <c r="H113" s="8">
        <v>441</v>
      </c>
      <c r="I113" s="8">
        <v>2008</v>
      </c>
    </row>
    <row r="114" spans="1:9" x14ac:dyDescent="0.25">
      <c r="A114" s="25" t="s">
        <v>22</v>
      </c>
      <c r="B114" s="25"/>
      <c r="C114" s="9">
        <f>SUM(C112:C113)</f>
        <v>300</v>
      </c>
      <c r="D114" s="9">
        <f t="shared" ref="D114:G114" si="14">SUM(D112:D113)</f>
        <v>8.59</v>
      </c>
      <c r="E114" s="9">
        <f t="shared" si="14"/>
        <v>6.85</v>
      </c>
      <c r="F114" s="9">
        <f t="shared" si="14"/>
        <v>78.77</v>
      </c>
      <c r="G114" s="9">
        <f t="shared" si="14"/>
        <v>410.96</v>
      </c>
      <c r="H114" s="8"/>
      <c r="I114" s="8"/>
    </row>
    <row r="115" spans="1:9" x14ac:dyDescent="0.25">
      <c r="A115" s="25" t="s">
        <v>36</v>
      </c>
      <c r="B115" s="25"/>
      <c r="C115" s="25"/>
      <c r="D115" s="25"/>
      <c r="E115" s="25"/>
      <c r="F115" s="25"/>
      <c r="G115" s="25"/>
      <c r="H115" s="25"/>
      <c r="I115" s="25"/>
    </row>
    <row r="116" spans="1:9" x14ac:dyDescent="0.25">
      <c r="B116" s="8" t="s">
        <v>63</v>
      </c>
      <c r="C116" s="9">
        <v>90</v>
      </c>
      <c r="D116" s="8">
        <v>14.21</v>
      </c>
      <c r="E116" s="8">
        <v>7.66</v>
      </c>
      <c r="F116" s="8">
        <v>7.17</v>
      </c>
      <c r="G116" s="8">
        <v>154.24</v>
      </c>
      <c r="H116" s="8">
        <v>257</v>
      </c>
      <c r="I116" s="8">
        <v>2012</v>
      </c>
    </row>
    <row r="117" spans="1:9" x14ac:dyDescent="0.25">
      <c r="B117" s="8" t="s">
        <v>64</v>
      </c>
      <c r="C117" s="9">
        <v>150</v>
      </c>
      <c r="D117" s="8">
        <v>3.15</v>
      </c>
      <c r="E117" s="8">
        <v>5.23</v>
      </c>
      <c r="F117" s="8">
        <v>21.36</v>
      </c>
      <c r="G117" s="8">
        <v>145.66999999999999</v>
      </c>
      <c r="H117" s="8">
        <v>321</v>
      </c>
      <c r="I117" s="8">
        <v>2012</v>
      </c>
    </row>
    <row r="118" spans="1:9" x14ac:dyDescent="0.25">
      <c r="B118" s="8" t="s">
        <v>65</v>
      </c>
      <c r="C118" s="9">
        <v>180</v>
      </c>
      <c r="D118" s="8">
        <v>0.3</v>
      </c>
      <c r="E118" s="8">
        <v>0.1</v>
      </c>
      <c r="F118" s="8">
        <v>15.2</v>
      </c>
      <c r="G118" s="8">
        <v>62</v>
      </c>
      <c r="H118" s="8">
        <v>431</v>
      </c>
      <c r="I118" s="8">
        <v>2008</v>
      </c>
    </row>
    <row r="119" spans="1:9" x14ac:dyDescent="0.25">
      <c r="B119" s="8" t="s">
        <v>21</v>
      </c>
      <c r="C119" s="9">
        <v>40</v>
      </c>
      <c r="D119" s="8">
        <v>3.71</v>
      </c>
      <c r="E119" s="8">
        <v>0.3</v>
      </c>
      <c r="F119" s="8">
        <v>24.34</v>
      </c>
      <c r="G119" s="8">
        <v>114.86</v>
      </c>
      <c r="H119" s="8"/>
      <c r="I119" s="8"/>
    </row>
    <row r="120" spans="1:9" x14ac:dyDescent="0.25">
      <c r="B120" s="10" t="s">
        <v>32</v>
      </c>
      <c r="C120" s="9">
        <v>40</v>
      </c>
      <c r="D120" s="8">
        <v>2.65</v>
      </c>
      <c r="E120" s="8">
        <v>0.35</v>
      </c>
      <c r="F120" s="8">
        <v>16.96</v>
      </c>
      <c r="G120" s="8">
        <v>81.58</v>
      </c>
      <c r="H120" s="8"/>
      <c r="I120" s="8">
        <v>2008</v>
      </c>
    </row>
    <row r="121" spans="1:9" x14ac:dyDescent="0.25">
      <c r="A121" s="25" t="s">
        <v>22</v>
      </c>
      <c r="B121" s="25"/>
      <c r="C121" s="9">
        <f>SUM(C116:C120)</f>
        <v>500</v>
      </c>
      <c r="D121" s="9">
        <f t="shared" ref="D121:G121" si="15">SUM(D116:D120)</f>
        <v>24.02</v>
      </c>
      <c r="E121" s="9">
        <f t="shared" si="15"/>
        <v>13.64</v>
      </c>
      <c r="F121" s="9">
        <f t="shared" si="15"/>
        <v>85.03</v>
      </c>
      <c r="G121" s="9">
        <f t="shared" si="15"/>
        <v>558.35</v>
      </c>
      <c r="H121" s="8"/>
      <c r="I121" s="8"/>
    </row>
    <row r="122" spans="1:9" x14ac:dyDescent="0.25">
      <c r="A122" s="25" t="s">
        <v>40</v>
      </c>
      <c r="B122" s="25"/>
      <c r="C122" s="25"/>
      <c r="D122" s="25"/>
      <c r="E122" s="25"/>
      <c r="F122" s="25"/>
      <c r="G122" s="25"/>
      <c r="H122" s="25"/>
      <c r="I122" s="25"/>
    </row>
    <row r="123" spans="1:9" x14ac:dyDescent="0.25">
      <c r="B123" s="13" t="s">
        <v>41</v>
      </c>
      <c r="C123" s="7">
        <v>200</v>
      </c>
      <c r="D123" s="6">
        <v>5.8</v>
      </c>
      <c r="E123" s="6">
        <v>6.4</v>
      </c>
      <c r="F123" s="6">
        <v>8</v>
      </c>
      <c r="G123" s="6">
        <v>112</v>
      </c>
      <c r="H123" s="6">
        <v>435</v>
      </c>
      <c r="I123" s="6">
        <v>2008</v>
      </c>
    </row>
    <row r="124" spans="1:9" x14ac:dyDescent="0.25">
      <c r="A124" s="25" t="s">
        <v>22</v>
      </c>
      <c r="B124" s="25"/>
      <c r="C124" s="9">
        <f>SUM(C123)</f>
        <v>200</v>
      </c>
      <c r="D124" s="9">
        <f t="shared" ref="D124:G124" si="16">SUM(D123)</f>
        <v>5.8</v>
      </c>
      <c r="E124" s="9">
        <f t="shared" si="16"/>
        <v>6.4</v>
      </c>
      <c r="F124" s="9">
        <f t="shared" si="16"/>
        <v>8</v>
      </c>
      <c r="G124" s="9">
        <f t="shared" si="16"/>
        <v>112</v>
      </c>
      <c r="H124" s="9"/>
      <c r="I124" s="8"/>
    </row>
    <row r="125" spans="1:9" x14ac:dyDescent="0.25">
      <c r="A125" s="25" t="s">
        <v>42</v>
      </c>
      <c r="B125" s="25"/>
      <c r="C125" s="9"/>
      <c r="D125" s="8">
        <f>D124+D121+D114+D110+D101+D97</f>
        <v>97.05</v>
      </c>
      <c r="E125" s="8">
        <f t="shared" ref="E125:G125" si="17">E124+E121+E114+E110+E101+E97</f>
        <v>72.700000000000017</v>
      </c>
      <c r="F125" s="8">
        <f t="shared" si="17"/>
        <v>428.14</v>
      </c>
      <c r="G125" s="8">
        <f t="shared" si="17"/>
        <v>2760.83</v>
      </c>
      <c r="H125" s="8"/>
      <c r="I125" s="8"/>
    </row>
    <row r="128" spans="1:9" ht="29.45" customHeight="1" x14ac:dyDescent="0.25">
      <c r="A128" s="22" t="s">
        <v>0</v>
      </c>
      <c r="B128" s="22"/>
      <c r="F128" s="23" t="s">
        <v>1</v>
      </c>
      <c r="G128" s="23"/>
      <c r="H128" s="23"/>
      <c r="I128" s="23"/>
    </row>
    <row r="129" spans="1:9" x14ac:dyDescent="0.25">
      <c r="C129" s="3" t="s">
        <v>2</v>
      </c>
    </row>
    <row r="130" spans="1:9" x14ac:dyDescent="0.25">
      <c r="B130" s="4" t="s">
        <v>3</v>
      </c>
      <c r="C130" s="3" t="s">
        <v>66</v>
      </c>
    </row>
    <row r="131" spans="1:9" x14ac:dyDescent="0.25">
      <c r="I131" s="15" t="s">
        <v>5</v>
      </c>
    </row>
    <row r="132" spans="1:9" x14ac:dyDescent="0.25">
      <c r="A132" s="24" t="s">
        <v>6</v>
      </c>
      <c r="B132" s="24" t="s">
        <v>7</v>
      </c>
      <c r="C132" s="24" t="s">
        <v>8</v>
      </c>
      <c r="D132" s="24" t="s">
        <v>9</v>
      </c>
      <c r="E132" s="24"/>
      <c r="F132" s="24"/>
      <c r="G132" s="24" t="s">
        <v>10</v>
      </c>
      <c r="H132" s="24" t="s">
        <v>11</v>
      </c>
      <c r="I132" s="24" t="s">
        <v>12</v>
      </c>
    </row>
    <row r="133" spans="1:9" x14ac:dyDescent="0.25">
      <c r="A133" s="24"/>
      <c r="B133" s="24"/>
      <c r="C133" s="24"/>
      <c r="D133" s="5" t="s">
        <v>13</v>
      </c>
      <c r="E133" s="5" t="s">
        <v>14</v>
      </c>
      <c r="F133" s="5" t="s">
        <v>15</v>
      </c>
      <c r="G133" s="24"/>
      <c r="H133" s="24"/>
      <c r="I133" s="24"/>
    </row>
    <row r="134" spans="1:9" x14ac:dyDescent="0.25">
      <c r="A134" s="25" t="s">
        <v>16</v>
      </c>
      <c r="B134" s="25"/>
      <c r="C134" s="25"/>
      <c r="D134" s="25"/>
      <c r="E134" s="25"/>
      <c r="F134" s="25"/>
      <c r="G134" s="25"/>
      <c r="H134" s="25"/>
      <c r="I134" s="25"/>
    </row>
    <row r="135" spans="1:9" x14ac:dyDescent="0.25">
      <c r="B135" s="6" t="s">
        <v>17</v>
      </c>
      <c r="C135" s="7">
        <v>10</v>
      </c>
      <c r="D135" s="6">
        <v>0.05</v>
      </c>
      <c r="E135" s="6">
        <v>8.25</v>
      </c>
      <c r="F135" s="6">
        <v>0.08</v>
      </c>
      <c r="G135" s="6">
        <v>74.8</v>
      </c>
      <c r="H135" s="6">
        <v>14</v>
      </c>
      <c r="I135" s="6">
        <v>2011</v>
      </c>
    </row>
    <row r="136" spans="1:9" x14ac:dyDescent="0.25">
      <c r="B136" s="8" t="s">
        <v>44</v>
      </c>
      <c r="C136" s="9">
        <v>10</v>
      </c>
      <c r="D136" s="8">
        <v>6.96</v>
      </c>
      <c r="E136" s="8">
        <v>8.85</v>
      </c>
      <c r="F136" s="8">
        <v>0</v>
      </c>
      <c r="G136" s="8">
        <v>109.2</v>
      </c>
      <c r="H136" s="8">
        <v>15</v>
      </c>
      <c r="I136" s="8">
        <v>2011</v>
      </c>
    </row>
    <row r="137" spans="1:9" x14ac:dyDescent="0.25">
      <c r="B137" s="8" t="s">
        <v>67</v>
      </c>
      <c r="C137" s="9">
        <v>190</v>
      </c>
      <c r="D137" s="8">
        <v>7.06</v>
      </c>
      <c r="E137" s="8">
        <v>8.33</v>
      </c>
      <c r="F137" s="8">
        <v>30.64</v>
      </c>
      <c r="G137" s="8">
        <v>226.02</v>
      </c>
      <c r="H137" s="8">
        <v>413</v>
      </c>
      <c r="I137" s="8">
        <v>2012</v>
      </c>
    </row>
    <row r="138" spans="1:9" x14ac:dyDescent="0.25">
      <c r="B138" s="8" t="s">
        <v>68</v>
      </c>
      <c r="C138" s="9">
        <v>200</v>
      </c>
      <c r="D138" s="8">
        <v>3.75</v>
      </c>
      <c r="E138" s="8">
        <v>3.01</v>
      </c>
      <c r="F138" s="8">
        <v>24.42</v>
      </c>
      <c r="G138" s="8">
        <v>141</v>
      </c>
      <c r="H138" s="8">
        <v>382</v>
      </c>
      <c r="I138" s="8">
        <v>2011</v>
      </c>
    </row>
    <row r="139" spans="1:9" x14ac:dyDescent="0.25">
      <c r="B139" s="10" t="s">
        <v>21</v>
      </c>
      <c r="C139" s="11">
        <v>90</v>
      </c>
      <c r="D139" s="10">
        <v>3.71</v>
      </c>
      <c r="E139" s="10">
        <v>0.3</v>
      </c>
      <c r="F139" s="10">
        <v>24.34</v>
      </c>
      <c r="G139" s="10">
        <v>114.86</v>
      </c>
      <c r="H139" s="10"/>
      <c r="I139" s="10"/>
    </row>
    <row r="140" spans="1:9" x14ac:dyDescent="0.25">
      <c r="A140" s="25" t="s">
        <v>22</v>
      </c>
      <c r="B140" s="25"/>
      <c r="C140" s="9">
        <f>SUM(C135:C139)</f>
        <v>500</v>
      </c>
      <c r="D140" s="9">
        <f t="shared" ref="D140:G140" si="18">SUM(D135:D139)</f>
        <v>21.53</v>
      </c>
      <c r="E140" s="9">
        <f t="shared" si="18"/>
        <v>28.74</v>
      </c>
      <c r="F140" s="9">
        <f t="shared" si="18"/>
        <v>79.48</v>
      </c>
      <c r="G140" s="9">
        <f t="shared" si="18"/>
        <v>665.88</v>
      </c>
      <c r="H140" s="8"/>
      <c r="I140" s="8"/>
    </row>
    <row r="141" spans="1:9" x14ac:dyDescent="0.25">
      <c r="A141" s="25" t="s">
        <v>23</v>
      </c>
      <c r="B141" s="25"/>
      <c r="C141" s="25"/>
      <c r="D141" s="25"/>
      <c r="E141" s="25"/>
      <c r="F141" s="25"/>
      <c r="G141" s="25"/>
      <c r="H141" s="25"/>
      <c r="I141" s="25"/>
    </row>
    <row r="142" spans="1:9" x14ac:dyDescent="0.25">
      <c r="B142" s="6" t="s">
        <v>62</v>
      </c>
      <c r="C142" s="7">
        <v>180</v>
      </c>
      <c r="D142" s="6">
        <v>0.7</v>
      </c>
      <c r="E142" s="6">
        <v>0.3</v>
      </c>
      <c r="F142" s="6">
        <v>24.4</v>
      </c>
      <c r="G142" s="6">
        <v>103</v>
      </c>
      <c r="H142" s="6">
        <v>441</v>
      </c>
      <c r="I142" s="6">
        <v>2008</v>
      </c>
    </row>
    <row r="143" spans="1:9" x14ac:dyDescent="0.25">
      <c r="B143" s="10" t="s">
        <v>47</v>
      </c>
      <c r="C143" s="9">
        <v>20</v>
      </c>
      <c r="D143" s="8">
        <v>2.1800000000000002</v>
      </c>
      <c r="E143" s="8">
        <v>2.85</v>
      </c>
      <c r="F143" s="8">
        <v>21.65</v>
      </c>
      <c r="G143" s="8">
        <v>121.35</v>
      </c>
      <c r="H143" s="8"/>
      <c r="I143" s="8"/>
    </row>
    <row r="144" spans="1:9" x14ac:dyDescent="0.25">
      <c r="A144" s="25" t="s">
        <v>22</v>
      </c>
      <c r="B144" s="25"/>
      <c r="C144" s="9">
        <f>SUM(C142:C143)</f>
        <v>200</v>
      </c>
      <c r="D144" s="9">
        <f t="shared" ref="D144:G144" si="19">SUM(D142:D143)</f>
        <v>2.88</v>
      </c>
      <c r="E144" s="9">
        <f t="shared" si="19"/>
        <v>3.15</v>
      </c>
      <c r="F144" s="9">
        <f t="shared" si="19"/>
        <v>46.05</v>
      </c>
      <c r="G144" s="9">
        <f t="shared" si="19"/>
        <v>224.35</v>
      </c>
      <c r="H144" s="8"/>
      <c r="I144" s="8"/>
    </row>
    <row r="145" spans="1:9" x14ac:dyDescent="0.25">
      <c r="A145" s="25" t="s">
        <v>26</v>
      </c>
      <c r="B145" s="25"/>
      <c r="C145" s="25"/>
      <c r="D145" s="25"/>
      <c r="E145" s="25"/>
      <c r="F145" s="25"/>
      <c r="G145" s="25"/>
      <c r="H145" s="25"/>
      <c r="I145" s="25"/>
    </row>
    <row r="146" spans="1:9" x14ac:dyDescent="0.25">
      <c r="B146" s="8" t="s">
        <v>69</v>
      </c>
      <c r="C146" s="9">
        <v>60</v>
      </c>
      <c r="D146" s="8">
        <v>0.9</v>
      </c>
      <c r="E146" s="8">
        <v>9.06</v>
      </c>
      <c r="F146" s="8">
        <v>5.0999999999999996</v>
      </c>
      <c r="G146" s="8">
        <v>105.6</v>
      </c>
      <c r="H146" s="8">
        <v>42</v>
      </c>
      <c r="I146" s="8">
        <v>2008</v>
      </c>
    </row>
    <row r="147" spans="1:9" x14ac:dyDescent="0.25">
      <c r="B147" s="8" t="s">
        <v>70</v>
      </c>
      <c r="C147" s="9">
        <v>200</v>
      </c>
      <c r="D147" s="8">
        <v>1.78</v>
      </c>
      <c r="E147" s="8">
        <v>4.18</v>
      </c>
      <c r="F147" s="8">
        <v>13.13</v>
      </c>
      <c r="G147" s="8">
        <v>97.73</v>
      </c>
      <c r="H147" s="8">
        <v>76</v>
      </c>
      <c r="I147" s="8">
        <v>2012</v>
      </c>
    </row>
    <row r="148" spans="1:9" x14ac:dyDescent="0.25">
      <c r="B148" s="8" t="s">
        <v>71</v>
      </c>
      <c r="C148" s="9">
        <v>90</v>
      </c>
      <c r="D148" s="8">
        <v>13.5</v>
      </c>
      <c r="E148" s="8">
        <v>13.86</v>
      </c>
      <c r="F148" s="8">
        <v>11.34</v>
      </c>
      <c r="G148" s="8">
        <v>225</v>
      </c>
      <c r="H148" s="8">
        <v>272</v>
      </c>
      <c r="I148" s="8">
        <v>2008</v>
      </c>
    </row>
    <row r="149" spans="1:9" x14ac:dyDescent="0.25">
      <c r="B149" s="8" t="s">
        <v>30</v>
      </c>
      <c r="C149" s="9">
        <v>150</v>
      </c>
      <c r="D149" s="8">
        <v>5.43</v>
      </c>
      <c r="E149" s="8">
        <v>4.66</v>
      </c>
      <c r="F149" s="8">
        <v>30.94</v>
      </c>
      <c r="G149" s="8">
        <v>188.18</v>
      </c>
      <c r="H149" s="8">
        <v>209</v>
      </c>
      <c r="I149" s="8">
        <v>2008</v>
      </c>
    </row>
    <row r="150" spans="1:9" x14ac:dyDescent="0.25">
      <c r="B150" s="8" t="s">
        <v>51</v>
      </c>
      <c r="C150" s="9">
        <v>180</v>
      </c>
      <c r="D150" s="8">
        <v>0</v>
      </c>
      <c r="E150" s="8">
        <v>0</v>
      </c>
      <c r="F150" s="8">
        <v>19.36</v>
      </c>
      <c r="G150" s="8">
        <v>77.41</v>
      </c>
      <c r="H150" s="8">
        <v>349</v>
      </c>
      <c r="I150" s="8">
        <v>2011</v>
      </c>
    </row>
    <row r="151" spans="1:9" x14ac:dyDescent="0.25">
      <c r="B151" s="8" t="s">
        <v>21</v>
      </c>
      <c r="C151" s="9">
        <v>30</v>
      </c>
      <c r="D151" s="8">
        <v>3.71</v>
      </c>
      <c r="E151" s="8">
        <v>0.3</v>
      </c>
      <c r="F151" s="8">
        <v>24.34</v>
      </c>
      <c r="G151" s="8">
        <v>114.86</v>
      </c>
      <c r="H151" s="8"/>
      <c r="I151" s="8"/>
    </row>
    <row r="152" spans="1:9" x14ac:dyDescent="0.25">
      <c r="B152" s="8" t="s">
        <v>32</v>
      </c>
      <c r="C152" s="9">
        <v>40</v>
      </c>
      <c r="D152" s="8">
        <v>2.65</v>
      </c>
      <c r="E152" s="8">
        <v>0.35</v>
      </c>
      <c r="F152" s="8">
        <v>16.96</v>
      </c>
      <c r="G152" s="8">
        <v>81.58</v>
      </c>
      <c r="H152" s="8"/>
      <c r="I152" s="8">
        <v>2008</v>
      </c>
    </row>
    <row r="153" spans="1:9" x14ac:dyDescent="0.25">
      <c r="A153" s="25" t="s">
        <v>22</v>
      </c>
      <c r="B153" s="26"/>
      <c r="C153" s="9">
        <f>SUM(C146:C152)</f>
        <v>750</v>
      </c>
      <c r="D153" s="9">
        <f t="shared" ref="D153:G153" si="20">SUM(D146:D152)</f>
        <v>27.97</v>
      </c>
      <c r="E153" s="9">
        <f t="shared" si="20"/>
        <v>32.410000000000004</v>
      </c>
      <c r="F153" s="9">
        <f t="shared" si="20"/>
        <v>121.17000000000002</v>
      </c>
      <c r="G153" s="9">
        <f t="shared" si="20"/>
        <v>890.36</v>
      </c>
      <c r="H153" s="8"/>
      <c r="I153" s="8"/>
    </row>
    <row r="154" spans="1:9" x14ac:dyDescent="0.25">
      <c r="A154" s="25" t="s">
        <v>33</v>
      </c>
      <c r="B154" s="25"/>
      <c r="C154" s="25"/>
      <c r="D154" s="25"/>
      <c r="E154" s="25"/>
      <c r="F154" s="25"/>
      <c r="G154" s="25"/>
      <c r="H154" s="25"/>
      <c r="I154" s="25"/>
    </row>
    <row r="155" spans="1:9" x14ac:dyDescent="0.25">
      <c r="B155" s="8" t="s">
        <v>72</v>
      </c>
      <c r="C155" s="9">
        <v>100</v>
      </c>
      <c r="D155" s="8">
        <v>6.8</v>
      </c>
      <c r="E155" s="8">
        <v>12.76</v>
      </c>
      <c r="F155" s="8">
        <v>59.8</v>
      </c>
      <c r="G155" s="8">
        <v>382.43</v>
      </c>
      <c r="H155" s="8">
        <v>419</v>
      </c>
      <c r="I155" s="8">
        <v>2011</v>
      </c>
    </row>
    <row r="156" spans="1:9" x14ac:dyDescent="0.25">
      <c r="B156" s="16" t="s">
        <v>73</v>
      </c>
      <c r="C156" s="17">
        <v>200</v>
      </c>
      <c r="D156" s="18"/>
      <c r="E156" s="18"/>
      <c r="F156" s="18" t="s">
        <v>74</v>
      </c>
      <c r="G156" s="18" t="s">
        <v>75</v>
      </c>
      <c r="H156" s="8"/>
      <c r="I156" s="8"/>
    </row>
    <row r="157" spans="1:9" x14ac:dyDescent="0.25">
      <c r="A157" s="25" t="s">
        <v>22</v>
      </c>
      <c r="B157" s="25"/>
      <c r="C157" s="9">
        <f>SUM(C155:C156)</f>
        <v>300</v>
      </c>
      <c r="D157" s="9">
        <f t="shared" ref="D157:G157" si="21">SUM(D155:D156)</f>
        <v>6.8</v>
      </c>
      <c r="E157" s="9">
        <f t="shared" si="21"/>
        <v>12.76</v>
      </c>
      <c r="F157" s="9">
        <f t="shared" si="21"/>
        <v>59.8</v>
      </c>
      <c r="G157" s="9">
        <f t="shared" si="21"/>
        <v>382.43</v>
      </c>
      <c r="H157" s="8"/>
      <c r="I157" s="8"/>
    </row>
    <row r="158" spans="1:9" x14ac:dyDescent="0.25">
      <c r="A158" s="25" t="s">
        <v>36</v>
      </c>
      <c r="B158" s="25"/>
      <c r="C158" s="25"/>
      <c r="D158" s="25"/>
      <c r="E158" s="25"/>
      <c r="F158" s="25"/>
      <c r="G158" s="25"/>
      <c r="H158" s="25"/>
      <c r="I158" s="25"/>
    </row>
    <row r="159" spans="1:9" x14ac:dyDescent="0.25">
      <c r="B159" s="8" t="s">
        <v>76</v>
      </c>
      <c r="C159" s="9">
        <v>60</v>
      </c>
      <c r="D159" s="8">
        <v>0.93</v>
      </c>
      <c r="E159" s="8">
        <v>3.6</v>
      </c>
      <c r="F159" s="8">
        <v>11.5</v>
      </c>
      <c r="G159" s="8">
        <v>82.43</v>
      </c>
      <c r="H159" s="8">
        <v>32</v>
      </c>
      <c r="I159" s="8">
        <v>2012</v>
      </c>
    </row>
    <row r="160" spans="1:9" x14ac:dyDescent="0.25">
      <c r="B160" s="8" t="s">
        <v>77</v>
      </c>
      <c r="C160" s="9">
        <v>150</v>
      </c>
      <c r="D160" s="8">
        <v>17.100000000000001</v>
      </c>
      <c r="E160" s="8">
        <v>17.77</v>
      </c>
      <c r="F160" s="8">
        <v>25.34</v>
      </c>
      <c r="G160" s="8">
        <v>329.41</v>
      </c>
      <c r="H160" s="8">
        <v>244</v>
      </c>
      <c r="I160" s="8">
        <v>2011</v>
      </c>
    </row>
    <row r="161" spans="1:9" x14ac:dyDescent="0.25">
      <c r="B161" s="8" t="s">
        <v>39</v>
      </c>
      <c r="C161" s="9">
        <v>200</v>
      </c>
      <c r="D161" s="8">
        <v>2.0299999999999998</v>
      </c>
      <c r="E161" s="8">
        <v>2.17</v>
      </c>
      <c r="F161" s="8">
        <v>13</v>
      </c>
      <c r="G161" s="8">
        <v>80.16</v>
      </c>
      <c r="H161" s="8">
        <v>394</v>
      </c>
      <c r="I161" s="8">
        <v>2012</v>
      </c>
    </row>
    <row r="162" spans="1:9" x14ac:dyDescent="0.25">
      <c r="B162" s="8" t="s">
        <v>21</v>
      </c>
      <c r="C162" s="9">
        <v>50</v>
      </c>
      <c r="D162" s="8">
        <v>3.71</v>
      </c>
      <c r="E162" s="8">
        <v>0.3</v>
      </c>
      <c r="F162" s="8">
        <v>24.34</v>
      </c>
      <c r="G162" s="8">
        <v>114.86</v>
      </c>
      <c r="H162" s="8"/>
      <c r="I162" s="8"/>
    </row>
    <row r="163" spans="1:9" x14ac:dyDescent="0.25">
      <c r="B163" s="10" t="s">
        <v>32</v>
      </c>
      <c r="C163" s="9">
        <v>40</v>
      </c>
      <c r="D163" s="8">
        <v>2.65</v>
      </c>
      <c r="E163" s="8">
        <v>0.35</v>
      </c>
      <c r="F163" s="8">
        <v>16.96</v>
      </c>
      <c r="G163" s="8">
        <v>81.58</v>
      </c>
      <c r="H163" s="8"/>
      <c r="I163" s="8">
        <v>2008</v>
      </c>
    </row>
    <row r="164" spans="1:9" x14ac:dyDescent="0.25">
      <c r="A164" s="25" t="s">
        <v>22</v>
      </c>
      <c r="B164" s="25"/>
      <c r="C164" s="9">
        <f>SUM(C159:C163)</f>
        <v>500</v>
      </c>
      <c r="D164" s="9">
        <f t="shared" ref="D164:G164" si="22">SUM(D159:D163)</f>
        <v>26.42</v>
      </c>
      <c r="E164" s="9">
        <f t="shared" si="22"/>
        <v>24.19</v>
      </c>
      <c r="F164" s="9">
        <f t="shared" si="22"/>
        <v>91.140000000000015</v>
      </c>
      <c r="G164" s="9">
        <f t="shared" si="22"/>
        <v>688.44</v>
      </c>
      <c r="H164" s="8"/>
      <c r="I164" s="8"/>
    </row>
    <row r="165" spans="1:9" x14ac:dyDescent="0.25">
      <c r="A165" s="25" t="s">
        <v>40</v>
      </c>
      <c r="B165" s="25"/>
      <c r="C165" s="25"/>
      <c r="D165" s="25"/>
      <c r="E165" s="25"/>
      <c r="F165" s="25"/>
      <c r="G165" s="25"/>
      <c r="H165" s="25"/>
      <c r="I165" s="25"/>
    </row>
    <row r="166" spans="1:9" x14ac:dyDescent="0.25">
      <c r="B166" s="13" t="s">
        <v>54</v>
      </c>
      <c r="C166" s="7">
        <v>200</v>
      </c>
      <c r="D166" s="6">
        <v>6.1</v>
      </c>
      <c r="E166" s="6">
        <v>6.4</v>
      </c>
      <c r="F166" s="6">
        <v>10.1</v>
      </c>
      <c r="G166" s="6">
        <v>117.2</v>
      </c>
      <c r="H166" s="6">
        <v>434</v>
      </c>
      <c r="I166" s="6">
        <v>2008</v>
      </c>
    </row>
    <row r="167" spans="1:9" x14ac:dyDescent="0.25">
      <c r="A167" s="25" t="s">
        <v>22</v>
      </c>
      <c r="B167" s="25"/>
      <c r="C167" s="7">
        <f>SUM(C166)</f>
        <v>200</v>
      </c>
      <c r="D167" s="7">
        <f t="shared" ref="D167:G167" si="23">SUM(D166)</f>
        <v>6.1</v>
      </c>
      <c r="E167" s="7">
        <f t="shared" si="23"/>
        <v>6.4</v>
      </c>
      <c r="F167" s="7">
        <f t="shared" si="23"/>
        <v>10.1</v>
      </c>
      <c r="G167" s="7">
        <f t="shared" si="23"/>
        <v>117.2</v>
      </c>
      <c r="H167" s="8"/>
      <c r="I167" s="8"/>
    </row>
    <row r="168" spans="1:9" x14ac:dyDescent="0.25">
      <c r="A168" s="25" t="s">
        <v>42</v>
      </c>
      <c r="B168" s="25"/>
      <c r="C168" s="9"/>
      <c r="D168" s="8">
        <f>D167+D164+D157+D153+D144+D140</f>
        <v>91.699999999999989</v>
      </c>
      <c r="E168" s="8">
        <f t="shared" ref="E168:G168" si="24">E167+E164+E157+E153+E144+E140</f>
        <v>107.65</v>
      </c>
      <c r="F168" s="8">
        <f t="shared" si="24"/>
        <v>407.74000000000007</v>
      </c>
      <c r="G168" s="8">
        <f t="shared" si="24"/>
        <v>2968.6600000000003</v>
      </c>
      <c r="H168" s="8"/>
      <c r="I168" s="8"/>
    </row>
    <row r="171" spans="1:9" ht="28.15" customHeight="1" x14ac:dyDescent="0.25">
      <c r="A171" s="22" t="s">
        <v>0</v>
      </c>
      <c r="B171" s="22"/>
      <c r="F171" s="23" t="s">
        <v>1</v>
      </c>
      <c r="G171" s="23"/>
      <c r="H171" s="23"/>
      <c r="I171" s="23"/>
    </row>
    <row r="172" spans="1:9" x14ac:dyDescent="0.25">
      <c r="C172" s="3" t="s">
        <v>2</v>
      </c>
    </row>
    <row r="173" spans="1:9" x14ac:dyDescent="0.25">
      <c r="B173" s="4" t="s">
        <v>3</v>
      </c>
      <c r="C173" s="3" t="s">
        <v>78</v>
      </c>
    </row>
    <row r="174" spans="1:9" x14ac:dyDescent="0.25">
      <c r="I174" s="15" t="s">
        <v>5</v>
      </c>
    </row>
    <row r="175" spans="1:9" x14ac:dyDescent="0.25">
      <c r="A175" s="24" t="s">
        <v>6</v>
      </c>
      <c r="B175" s="24" t="s">
        <v>7</v>
      </c>
      <c r="C175" s="24" t="s">
        <v>8</v>
      </c>
      <c r="D175" s="24" t="s">
        <v>9</v>
      </c>
      <c r="E175" s="24"/>
      <c r="F175" s="24"/>
      <c r="G175" s="24" t="s">
        <v>10</v>
      </c>
      <c r="H175" s="24" t="s">
        <v>11</v>
      </c>
      <c r="I175" s="24" t="s">
        <v>12</v>
      </c>
    </row>
    <row r="176" spans="1:9" x14ac:dyDescent="0.25">
      <c r="A176" s="24"/>
      <c r="B176" s="24"/>
      <c r="C176" s="24"/>
      <c r="D176" s="5" t="s">
        <v>13</v>
      </c>
      <c r="E176" s="5" t="s">
        <v>14</v>
      </c>
      <c r="F176" s="5" t="s">
        <v>15</v>
      </c>
      <c r="G176" s="24"/>
      <c r="H176" s="24"/>
      <c r="I176" s="24"/>
    </row>
    <row r="177" spans="1:9" x14ac:dyDescent="0.25">
      <c r="A177" s="25" t="s">
        <v>16</v>
      </c>
      <c r="B177" s="25"/>
      <c r="C177" s="25"/>
      <c r="D177" s="25"/>
      <c r="E177" s="25"/>
      <c r="F177" s="25"/>
      <c r="G177" s="25"/>
      <c r="H177" s="25"/>
      <c r="I177" s="25"/>
    </row>
    <row r="178" spans="1:9" x14ac:dyDescent="0.25">
      <c r="B178" s="6" t="s">
        <v>17</v>
      </c>
      <c r="C178" s="7">
        <v>10</v>
      </c>
      <c r="D178" s="6">
        <v>0.05</v>
      </c>
      <c r="E178" s="6">
        <v>8.25</v>
      </c>
      <c r="F178" s="6">
        <v>0.08</v>
      </c>
      <c r="G178" s="6">
        <v>74.8</v>
      </c>
      <c r="H178" s="6">
        <v>14</v>
      </c>
      <c r="I178" s="6">
        <v>2011</v>
      </c>
    </row>
    <row r="179" spans="1:9" x14ac:dyDescent="0.25">
      <c r="B179" s="8" t="s">
        <v>44</v>
      </c>
      <c r="C179" s="9">
        <v>10</v>
      </c>
      <c r="D179" s="8">
        <v>4.6399999999999997</v>
      </c>
      <c r="E179" s="8">
        <v>5.9</v>
      </c>
      <c r="F179" s="8">
        <v>0</v>
      </c>
      <c r="G179" s="8">
        <v>72.8</v>
      </c>
      <c r="H179" s="8">
        <v>15</v>
      </c>
      <c r="I179" s="8">
        <v>2011</v>
      </c>
    </row>
    <row r="180" spans="1:9" x14ac:dyDescent="0.25">
      <c r="B180" s="8" t="s">
        <v>79</v>
      </c>
      <c r="C180" s="9">
        <v>200</v>
      </c>
      <c r="D180" s="8">
        <v>6.82</v>
      </c>
      <c r="E180" s="8">
        <v>11</v>
      </c>
      <c r="F180" s="8">
        <v>29.48</v>
      </c>
      <c r="G180" s="8">
        <v>246.4</v>
      </c>
      <c r="H180" s="8">
        <v>190</v>
      </c>
      <c r="I180" s="8">
        <v>2008</v>
      </c>
    </row>
    <row r="181" spans="1:9" x14ac:dyDescent="0.25">
      <c r="B181" s="8" t="s">
        <v>20</v>
      </c>
      <c r="C181" s="9">
        <v>200</v>
      </c>
      <c r="D181" s="8">
        <v>0.2</v>
      </c>
      <c r="E181" s="8">
        <v>0.1</v>
      </c>
      <c r="F181" s="8">
        <v>15</v>
      </c>
      <c r="G181" s="8">
        <v>60</v>
      </c>
      <c r="H181" s="8">
        <v>430</v>
      </c>
      <c r="I181" s="8">
        <v>2008</v>
      </c>
    </row>
    <row r="182" spans="1:9" x14ac:dyDescent="0.25">
      <c r="B182" s="10" t="s">
        <v>21</v>
      </c>
      <c r="C182" s="11">
        <v>80</v>
      </c>
      <c r="D182" s="10">
        <v>3.71</v>
      </c>
      <c r="E182" s="10">
        <v>0.3</v>
      </c>
      <c r="F182" s="10">
        <v>24.34</v>
      </c>
      <c r="G182" s="10">
        <v>114.86</v>
      </c>
      <c r="H182" s="10"/>
      <c r="I182" s="10"/>
    </row>
    <row r="183" spans="1:9" x14ac:dyDescent="0.25">
      <c r="A183" s="25" t="s">
        <v>22</v>
      </c>
      <c r="B183" s="25"/>
      <c r="C183" s="9">
        <f>SUM(C178:C182)</f>
        <v>500</v>
      </c>
      <c r="D183" s="9">
        <f t="shared" ref="D183:G183" si="25">SUM(D178:D182)</f>
        <v>15.419999999999998</v>
      </c>
      <c r="E183" s="9">
        <f t="shared" si="25"/>
        <v>25.55</v>
      </c>
      <c r="F183" s="9">
        <f t="shared" si="25"/>
        <v>68.900000000000006</v>
      </c>
      <c r="G183" s="9">
        <f t="shared" si="25"/>
        <v>568.86</v>
      </c>
      <c r="H183" s="8"/>
      <c r="I183" s="8"/>
    </row>
    <row r="184" spans="1:9" x14ac:dyDescent="0.25">
      <c r="A184" s="25" t="s">
        <v>23</v>
      </c>
      <c r="B184" s="25"/>
      <c r="C184" s="25"/>
      <c r="D184" s="25"/>
      <c r="E184" s="25"/>
      <c r="F184" s="25"/>
      <c r="G184" s="25"/>
      <c r="H184" s="25"/>
      <c r="I184" s="25"/>
    </row>
    <row r="185" spans="1:9" x14ac:dyDescent="0.25">
      <c r="B185" s="6" t="s">
        <v>46</v>
      </c>
      <c r="C185" s="7">
        <v>180</v>
      </c>
      <c r="D185" s="6">
        <v>0.97</v>
      </c>
      <c r="E185" s="6">
        <v>0.19</v>
      </c>
      <c r="F185" s="6">
        <v>19.59</v>
      </c>
      <c r="G185" s="6">
        <v>83.42</v>
      </c>
      <c r="H185" s="6">
        <v>399</v>
      </c>
      <c r="I185" s="6">
        <v>2012</v>
      </c>
    </row>
    <row r="186" spans="1:9" x14ac:dyDescent="0.25">
      <c r="B186" s="10" t="s">
        <v>47</v>
      </c>
      <c r="C186" s="9">
        <v>20</v>
      </c>
      <c r="D186" s="8">
        <v>2.1800000000000002</v>
      </c>
      <c r="E186" s="8">
        <v>2.85</v>
      </c>
      <c r="F186" s="8">
        <v>21.65</v>
      </c>
      <c r="G186" s="8">
        <v>121.35</v>
      </c>
      <c r="H186" s="8"/>
      <c r="I186" s="8"/>
    </row>
    <row r="187" spans="1:9" x14ac:dyDescent="0.25">
      <c r="A187" s="25" t="s">
        <v>22</v>
      </c>
      <c r="B187" s="25"/>
      <c r="C187" s="9">
        <f>SUM(C185:C186)</f>
        <v>200</v>
      </c>
      <c r="D187" s="9">
        <f t="shared" ref="D187:G187" si="26">SUM(D185:D186)</f>
        <v>3.1500000000000004</v>
      </c>
      <c r="E187" s="9">
        <f t="shared" si="26"/>
        <v>3.04</v>
      </c>
      <c r="F187" s="9">
        <f t="shared" si="26"/>
        <v>41.239999999999995</v>
      </c>
      <c r="G187" s="9">
        <f t="shared" si="26"/>
        <v>204.76999999999998</v>
      </c>
      <c r="H187" s="8"/>
      <c r="I187" s="8"/>
    </row>
    <row r="188" spans="1:9" x14ac:dyDescent="0.25">
      <c r="A188" s="25" t="s">
        <v>26</v>
      </c>
      <c r="B188" s="25"/>
      <c r="C188" s="25"/>
      <c r="D188" s="25"/>
      <c r="E188" s="25"/>
      <c r="F188" s="25"/>
      <c r="G188" s="25"/>
      <c r="H188" s="25"/>
      <c r="I188" s="25"/>
    </row>
    <row r="189" spans="1:9" x14ac:dyDescent="0.25">
      <c r="B189" s="8" t="s">
        <v>80</v>
      </c>
      <c r="C189" s="9">
        <v>70</v>
      </c>
      <c r="D189" s="8">
        <v>1.61</v>
      </c>
      <c r="E189" s="8">
        <v>4.28</v>
      </c>
      <c r="F189" s="8">
        <v>5.81</v>
      </c>
      <c r="G189" s="8">
        <v>68.31</v>
      </c>
      <c r="H189" s="8">
        <v>40</v>
      </c>
      <c r="I189" s="8">
        <v>2011</v>
      </c>
    </row>
    <row r="190" spans="1:9" x14ac:dyDescent="0.25">
      <c r="B190" s="8" t="s">
        <v>81</v>
      </c>
      <c r="C190" s="9">
        <v>200</v>
      </c>
      <c r="D190" s="8">
        <v>1.34</v>
      </c>
      <c r="E190" s="8">
        <v>3.96</v>
      </c>
      <c r="F190" s="8">
        <v>7.78</v>
      </c>
      <c r="G190" s="8">
        <v>72.599999999999994</v>
      </c>
      <c r="H190" s="8">
        <v>56</v>
      </c>
      <c r="I190" s="8">
        <v>2012</v>
      </c>
    </row>
    <row r="191" spans="1:9" ht="28.9" customHeight="1" x14ac:dyDescent="0.25">
      <c r="B191" s="14" t="s">
        <v>82</v>
      </c>
      <c r="C191" s="9">
        <v>200</v>
      </c>
      <c r="D191" s="8">
        <v>17.28</v>
      </c>
      <c r="E191" s="8">
        <v>23.36</v>
      </c>
      <c r="F191" s="8">
        <v>32.64</v>
      </c>
      <c r="G191" s="8">
        <v>409.6</v>
      </c>
      <c r="H191" s="8">
        <v>299</v>
      </c>
      <c r="I191" s="8">
        <v>2008</v>
      </c>
    </row>
    <row r="192" spans="1:9" x14ac:dyDescent="0.25">
      <c r="B192" s="8" t="s">
        <v>31</v>
      </c>
      <c r="C192" s="9">
        <v>180</v>
      </c>
      <c r="D192" s="8">
        <v>0.2</v>
      </c>
      <c r="E192" s="8">
        <v>0.2</v>
      </c>
      <c r="F192" s="8">
        <v>27.9</v>
      </c>
      <c r="G192" s="8">
        <v>115</v>
      </c>
      <c r="H192" s="8">
        <v>394</v>
      </c>
      <c r="I192" s="8">
        <v>2008</v>
      </c>
    </row>
    <row r="193" spans="1:9" x14ac:dyDescent="0.25">
      <c r="B193" s="8" t="s">
        <v>21</v>
      </c>
      <c r="C193" s="9">
        <v>20</v>
      </c>
      <c r="D193" s="8">
        <v>3.71</v>
      </c>
      <c r="E193" s="8">
        <v>0.3</v>
      </c>
      <c r="F193" s="8">
        <v>24.34</v>
      </c>
      <c r="G193" s="8">
        <v>114.86</v>
      </c>
      <c r="H193" s="8"/>
      <c r="I193" s="8"/>
    </row>
    <row r="194" spans="1:9" x14ac:dyDescent="0.25">
      <c r="B194" s="8" t="s">
        <v>32</v>
      </c>
      <c r="C194" s="9">
        <v>30</v>
      </c>
      <c r="D194" s="8">
        <v>2.65</v>
      </c>
      <c r="E194" s="8">
        <v>0.35</v>
      </c>
      <c r="F194" s="8">
        <v>16.96</v>
      </c>
      <c r="G194" s="8">
        <v>81.58</v>
      </c>
      <c r="H194" s="8"/>
      <c r="I194" s="8">
        <v>2008</v>
      </c>
    </row>
    <row r="195" spans="1:9" x14ac:dyDescent="0.25">
      <c r="A195" s="25" t="s">
        <v>22</v>
      </c>
      <c r="B195" s="26"/>
      <c r="C195" s="9">
        <f>SUM(C189:C194)</f>
        <v>700</v>
      </c>
      <c r="D195" s="9">
        <f t="shared" ref="D195:G195" si="27">SUM(D189:D194)</f>
        <v>26.79</v>
      </c>
      <c r="E195" s="9">
        <f t="shared" si="27"/>
        <v>32.450000000000003</v>
      </c>
      <c r="F195" s="9">
        <f t="shared" si="27"/>
        <v>115.43</v>
      </c>
      <c r="G195" s="9">
        <f t="shared" si="27"/>
        <v>861.95</v>
      </c>
      <c r="H195" s="8"/>
      <c r="I195" s="8"/>
    </row>
    <row r="196" spans="1:9" x14ac:dyDescent="0.25">
      <c r="A196" s="25" t="s">
        <v>33</v>
      </c>
      <c r="B196" s="25"/>
      <c r="C196" s="25"/>
      <c r="D196" s="25"/>
      <c r="E196" s="25"/>
      <c r="F196" s="25"/>
      <c r="G196" s="25"/>
      <c r="H196" s="25"/>
      <c r="I196" s="25"/>
    </row>
    <row r="197" spans="1:9" ht="28.15" customHeight="1" x14ac:dyDescent="0.25">
      <c r="B197" s="14" t="s">
        <v>97</v>
      </c>
      <c r="C197" s="9">
        <v>100</v>
      </c>
      <c r="D197" s="8">
        <v>13.87</v>
      </c>
      <c r="E197" s="8">
        <v>10.89</v>
      </c>
      <c r="F197" s="8">
        <v>30.09</v>
      </c>
      <c r="G197" s="8">
        <v>276.41000000000003</v>
      </c>
      <c r="H197" s="8">
        <v>234</v>
      </c>
      <c r="I197" s="8">
        <v>2012</v>
      </c>
    </row>
    <row r="198" spans="1:9" x14ac:dyDescent="0.25">
      <c r="B198" s="10" t="s">
        <v>39</v>
      </c>
      <c r="C198" s="9">
        <v>200</v>
      </c>
      <c r="D198" s="8">
        <v>2.0299999999999998</v>
      </c>
      <c r="E198" s="8">
        <v>2.17</v>
      </c>
      <c r="F198" s="8">
        <v>13</v>
      </c>
      <c r="G198" s="8">
        <v>80.16</v>
      </c>
      <c r="H198" s="8">
        <v>394</v>
      </c>
      <c r="I198" s="8">
        <v>2012</v>
      </c>
    </row>
    <row r="199" spans="1:9" x14ac:dyDescent="0.25">
      <c r="A199" s="25" t="s">
        <v>22</v>
      </c>
      <c r="B199" s="25"/>
      <c r="C199" s="9">
        <f>SUM(C197:C198)</f>
        <v>300</v>
      </c>
      <c r="D199" s="9">
        <f t="shared" ref="D199:G199" si="28">SUM(D197:D198)</f>
        <v>15.899999999999999</v>
      </c>
      <c r="E199" s="9">
        <f t="shared" si="28"/>
        <v>13.06</v>
      </c>
      <c r="F199" s="9">
        <f t="shared" si="28"/>
        <v>43.09</v>
      </c>
      <c r="G199" s="9">
        <f t="shared" si="28"/>
        <v>356.57000000000005</v>
      </c>
      <c r="H199" s="8"/>
      <c r="I199" s="8"/>
    </row>
    <row r="200" spans="1:9" x14ac:dyDescent="0.25">
      <c r="A200" s="25" t="s">
        <v>36</v>
      </c>
      <c r="B200" s="25"/>
      <c r="C200" s="25"/>
      <c r="D200" s="25"/>
      <c r="E200" s="25"/>
      <c r="F200" s="25"/>
      <c r="G200" s="25"/>
      <c r="H200" s="25"/>
      <c r="I200" s="25"/>
    </row>
    <row r="201" spans="1:9" x14ac:dyDescent="0.25">
      <c r="B201" s="8" t="s">
        <v>83</v>
      </c>
      <c r="C201" s="9">
        <v>200</v>
      </c>
      <c r="D201" s="8">
        <v>25.02</v>
      </c>
      <c r="E201" s="8">
        <v>24.88</v>
      </c>
      <c r="F201" s="8">
        <v>8.52</v>
      </c>
      <c r="G201" s="8">
        <v>358.39</v>
      </c>
      <c r="H201" s="8">
        <v>262</v>
      </c>
      <c r="I201" s="8">
        <v>2008</v>
      </c>
    </row>
    <row r="202" spans="1:9" x14ac:dyDescent="0.25">
      <c r="B202" s="8" t="s">
        <v>65</v>
      </c>
      <c r="C202" s="9">
        <v>200</v>
      </c>
      <c r="D202" s="8">
        <v>0.3</v>
      </c>
      <c r="E202" s="8">
        <v>0.1</v>
      </c>
      <c r="F202" s="8">
        <v>15.2</v>
      </c>
      <c r="G202" s="8">
        <v>62</v>
      </c>
      <c r="H202" s="8">
        <v>431</v>
      </c>
      <c r="I202" s="8">
        <v>2008</v>
      </c>
    </row>
    <row r="203" spans="1:9" x14ac:dyDescent="0.25">
      <c r="B203" s="8" t="s">
        <v>32</v>
      </c>
      <c r="C203" s="9">
        <v>50</v>
      </c>
      <c r="D203" s="8">
        <v>2.65</v>
      </c>
      <c r="E203" s="8">
        <v>0.35</v>
      </c>
      <c r="F203" s="8">
        <v>16.96</v>
      </c>
      <c r="G203" s="8">
        <v>81.58</v>
      </c>
      <c r="H203" s="8"/>
      <c r="I203" s="8">
        <v>2008</v>
      </c>
    </row>
    <row r="204" spans="1:9" x14ac:dyDescent="0.25">
      <c r="B204" s="8" t="s">
        <v>21</v>
      </c>
      <c r="C204" s="9">
        <v>50</v>
      </c>
      <c r="D204" s="8">
        <v>3.71</v>
      </c>
      <c r="E204" s="8">
        <v>0.3</v>
      </c>
      <c r="F204" s="8">
        <v>24.34</v>
      </c>
      <c r="G204" s="8">
        <v>114.86</v>
      </c>
      <c r="H204" s="8"/>
      <c r="I204" s="8"/>
    </row>
    <row r="205" spans="1:9" x14ac:dyDescent="0.25">
      <c r="A205" s="25" t="s">
        <v>22</v>
      </c>
      <c r="B205" s="25"/>
      <c r="C205" s="9">
        <f>SUM(C201:C204)</f>
        <v>500</v>
      </c>
      <c r="D205" s="9">
        <f t="shared" ref="D205:G205" si="29">SUM(D201:D204)</f>
        <v>31.68</v>
      </c>
      <c r="E205" s="9">
        <f t="shared" si="29"/>
        <v>25.630000000000003</v>
      </c>
      <c r="F205" s="9">
        <f t="shared" si="29"/>
        <v>65.02</v>
      </c>
      <c r="G205" s="9">
        <f t="shared" si="29"/>
        <v>616.82999999999993</v>
      </c>
      <c r="H205" s="8"/>
      <c r="I205" s="8"/>
    </row>
    <row r="206" spans="1:9" x14ac:dyDescent="0.25">
      <c r="A206" s="25" t="s">
        <v>40</v>
      </c>
      <c r="B206" s="25"/>
      <c r="C206" s="25"/>
      <c r="D206" s="25"/>
      <c r="E206" s="25"/>
      <c r="F206" s="25"/>
      <c r="G206" s="25"/>
      <c r="H206" s="25"/>
      <c r="I206" s="25"/>
    </row>
    <row r="207" spans="1:9" x14ac:dyDescent="0.25">
      <c r="B207" s="13" t="s">
        <v>41</v>
      </c>
      <c r="C207" s="7">
        <v>200</v>
      </c>
      <c r="D207" s="6">
        <v>5.8</v>
      </c>
      <c r="E207" s="6">
        <v>6.4</v>
      </c>
      <c r="F207" s="6">
        <v>8</v>
      </c>
      <c r="G207" s="6">
        <v>112</v>
      </c>
      <c r="H207" s="6">
        <v>435</v>
      </c>
      <c r="I207" s="6">
        <v>2008</v>
      </c>
    </row>
    <row r="208" spans="1:9" x14ac:dyDescent="0.25">
      <c r="A208" s="25" t="s">
        <v>22</v>
      </c>
      <c r="B208" s="25"/>
      <c r="C208" s="7">
        <f>SUM(C207)</f>
        <v>200</v>
      </c>
      <c r="D208" s="7">
        <f t="shared" ref="D208:G208" si="30">SUM(D207)</f>
        <v>5.8</v>
      </c>
      <c r="E208" s="7">
        <f t="shared" si="30"/>
        <v>6.4</v>
      </c>
      <c r="F208" s="7">
        <f t="shared" si="30"/>
        <v>8</v>
      </c>
      <c r="G208" s="7">
        <f t="shared" si="30"/>
        <v>112</v>
      </c>
      <c r="H208" s="8"/>
      <c r="I208" s="8"/>
    </row>
    <row r="209" spans="1:9" x14ac:dyDescent="0.25">
      <c r="A209" s="25" t="s">
        <v>42</v>
      </c>
      <c r="B209" s="25"/>
      <c r="C209" s="9"/>
      <c r="D209" s="8">
        <f>D208+D205+D199+D195+D187+D183</f>
        <v>98.74</v>
      </c>
      <c r="E209" s="8">
        <f t="shared" ref="E209:G209" si="31">E208+E205+E199+E195+E187+E183</f>
        <v>106.13000000000001</v>
      </c>
      <c r="F209" s="8">
        <f t="shared" si="31"/>
        <v>341.68000000000006</v>
      </c>
      <c r="G209" s="8">
        <f t="shared" si="31"/>
        <v>2720.98</v>
      </c>
      <c r="H209" s="8"/>
      <c r="I209" s="8"/>
    </row>
    <row r="212" spans="1:9" ht="28.15" customHeight="1" x14ac:dyDescent="0.25">
      <c r="A212" s="22" t="s">
        <v>0</v>
      </c>
      <c r="B212" s="22"/>
      <c r="F212" s="23" t="s">
        <v>1</v>
      </c>
      <c r="G212" s="23"/>
      <c r="H212" s="23"/>
      <c r="I212" s="23"/>
    </row>
    <row r="213" spans="1:9" x14ac:dyDescent="0.25">
      <c r="C213" s="3" t="s">
        <v>84</v>
      </c>
    </row>
    <row r="214" spans="1:9" x14ac:dyDescent="0.25">
      <c r="B214" s="4" t="s">
        <v>3</v>
      </c>
      <c r="C214" s="3" t="s">
        <v>4</v>
      </c>
    </row>
    <row r="215" spans="1:9" x14ac:dyDescent="0.25">
      <c r="I215" s="15" t="s">
        <v>5</v>
      </c>
    </row>
    <row r="216" spans="1:9" x14ac:dyDescent="0.25">
      <c r="A216" s="24" t="s">
        <v>6</v>
      </c>
      <c r="B216" s="24" t="s">
        <v>7</v>
      </c>
      <c r="C216" s="24" t="s">
        <v>8</v>
      </c>
      <c r="D216" s="24" t="s">
        <v>9</v>
      </c>
      <c r="E216" s="24"/>
      <c r="F216" s="24"/>
      <c r="G216" s="24" t="s">
        <v>10</v>
      </c>
      <c r="H216" s="24" t="s">
        <v>11</v>
      </c>
      <c r="I216" s="24" t="s">
        <v>12</v>
      </c>
    </row>
    <row r="217" spans="1:9" x14ac:dyDescent="0.25">
      <c r="A217" s="24"/>
      <c r="B217" s="24"/>
      <c r="C217" s="24"/>
      <c r="D217" s="5" t="s">
        <v>13</v>
      </c>
      <c r="E217" s="5" t="s">
        <v>14</v>
      </c>
      <c r="F217" s="5" t="s">
        <v>15</v>
      </c>
      <c r="G217" s="24"/>
      <c r="H217" s="24"/>
      <c r="I217" s="24"/>
    </row>
    <row r="218" spans="1:9" x14ac:dyDescent="0.25">
      <c r="A218" s="25" t="s">
        <v>16</v>
      </c>
      <c r="B218" s="25"/>
      <c r="C218" s="25"/>
      <c r="D218" s="25"/>
      <c r="E218" s="25"/>
      <c r="F218" s="25"/>
      <c r="G218" s="25"/>
      <c r="H218" s="25"/>
      <c r="I218" s="25"/>
    </row>
    <row r="219" spans="1:9" x14ac:dyDescent="0.25">
      <c r="B219" s="6" t="s">
        <v>17</v>
      </c>
      <c r="C219" s="7">
        <v>10</v>
      </c>
      <c r="D219" s="6">
        <v>0.05</v>
      </c>
      <c r="E219" s="6">
        <v>8.25</v>
      </c>
      <c r="F219" s="6">
        <v>0.08</v>
      </c>
      <c r="G219" s="6">
        <v>74.8</v>
      </c>
      <c r="H219" s="6">
        <v>14</v>
      </c>
      <c r="I219" s="6">
        <v>2011</v>
      </c>
    </row>
    <row r="220" spans="1:9" x14ac:dyDescent="0.25">
      <c r="B220" s="8" t="s">
        <v>44</v>
      </c>
      <c r="C220" s="9">
        <v>10</v>
      </c>
      <c r="D220" s="8">
        <v>4.59</v>
      </c>
      <c r="E220" s="8">
        <v>5.92</v>
      </c>
      <c r="F220" s="8">
        <v>0</v>
      </c>
      <c r="G220" s="8">
        <v>72.489999999999995</v>
      </c>
      <c r="H220" s="8">
        <v>14</v>
      </c>
      <c r="I220" s="8">
        <v>2008</v>
      </c>
    </row>
    <row r="221" spans="1:9" x14ac:dyDescent="0.25">
      <c r="B221" s="8" t="s">
        <v>85</v>
      </c>
      <c r="C221" s="9">
        <v>200</v>
      </c>
      <c r="D221" s="8">
        <v>7.67</v>
      </c>
      <c r="E221" s="8">
        <v>8.9499999999999993</v>
      </c>
      <c r="F221" s="8">
        <v>38.200000000000003</v>
      </c>
      <c r="G221" s="8">
        <v>266.95999999999998</v>
      </c>
      <c r="H221" s="8">
        <v>184</v>
      </c>
      <c r="I221" s="8">
        <v>2008</v>
      </c>
    </row>
    <row r="222" spans="1:9" x14ac:dyDescent="0.25">
      <c r="B222" s="8" t="s">
        <v>20</v>
      </c>
      <c r="C222" s="9">
        <v>200</v>
      </c>
      <c r="D222" s="8">
        <v>0.2</v>
      </c>
      <c r="E222" s="8">
        <v>0.1</v>
      </c>
      <c r="F222" s="8">
        <v>15</v>
      </c>
      <c r="G222" s="8">
        <v>60</v>
      </c>
      <c r="H222" s="8">
        <v>430</v>
      </c>
      <c r="I222" s="8">
        <v>2008</v>
      </c>
    </row>
    <row r="223" spans="1:9" x14ac:dyDescent="0.25">
      <c r="B223" s="10" t="s">
        <v>21</v>
      </c>
      <c r="C223" s="11">
        <v>80</v>
      </c>
      <c r="D223" s="10">
        <v>3.71</v>
      </c>
      <c r="E223" s="10">
        <v>0.3</v>
      </c>
      <c r="F223" s="10">
        <v>24.34</v>
      </c>
      <c r="G223" s="10">
        <v>114.86</v>
      </c>
      <c r="H223" s="10"/>
      <c r="I223" s="10"/>
    </row>
    <row r="224" spans="1:9" x14ac:dyDescent="0.25">
      <c r="A224" s="25" t="s">
        <v>22</v>
      </c>
      <c r="B224" s="25"/>
      <c r="C224" s="9">
        <f>SUM(C219:C223)</f>
        <v>500</v>
      </c>
      <c r="D224" s="9">
        <f t="shared" ref="D224:G224" si="32">SUM(D219:D223)</f>
        <v>16.22</v>
      </c>
      <c r="E224" s="9">
        <f t="shared" si="32"/>
        <v>23.52</v>
      </c>
      <c r="F224" s="9">
        <f t="shared" si="32"/>
        <v>77.62</v>
      </c>
      <c r="G224" s="9">
        <f t="shared" si="32"/>
        <v>589.11</v>
      </c>
      <c r="H224" s="8"/>
      <c r="I224" s="8"/>
    </row>
    <row r="225" spans="1:9" x14ac:dyDescent="0.25">
      <c r="A225" s="25" t="s">
        <v>23</v>
      </c>
      <c r="B225" s="25"/>
      <c r="C225" s="25"/>
      <c r="D225" s="25"/>
      <c r="E225" s="25"/>
      <c r="F225" s="25"/>
      <c r="G225" s="25"/>
      <c r="H225" s="25"/>
      <c r="I225" s="25"/>
    </row>
    <row r="226" spans="1:9" x14ac:dyDescent="0.25">
      <c r="B226" s="10" t="s">
        <v>24</v>
      </c>
      <c r="C226" s="9">
        <v>200</v>
      </c>
      <c r="D226" s="8">
        <v>0.6</v>
      </c>
      <c r="E226" s="8">
        <v>0.6</v>
      </c>
      <c r="F226" s="8">
        <v>14.7</v>
      </c>
      <c r="G226" s="8">
        <v>70.5</v>
      </c>
      <c r="H226" s="8">
        <v>747</v>
      </c>
      <c r="I226" s="8">
        <v>2008</v>
      </c>
    </row>
    <row r="227" spans="1:9" x14ac:dyDescent="0.25">
      <c r="A227" s="25" t="s">
        <v>22</v>
      </c>
      <c r="B227" s="25"/>
      <c r="C227" s="9">
        <f>SUM(C226:C226)</f>
        <v>200</v>
      </c>
      <c r="D227" s="9">
        <f>SUM(D226:D226)</f>
        <v>0.6</v>
      </c>
      <c r="E227" s="9">
        <f>SUM(E226:E226)</f>
        <v>0.6</v>
      </c>
      <c r="F227" s="9">
        <f>SUM(F226:F226)</f>
        <v>14.7</v>
      </c>
      <c r="G227" s="9">
        <f>SUM(G226:G226)</f>
        <v>70.5</v>
      </c>
      <c r="H227" s="8"/>
      <c r="I227" s="8"/>
    </row>
    <row r="228" spans="1:9" x14ac:dyDescent="0.25">
      <c r="A228" s="25" t="s">
        <v>26</v>
      </c>
      <c r="B228" s="25"/>
      <c r="C228" s="25"/>
      <c r="D228" s="25"/>
      <c r="E228" s="25"/>
      <c r="F228" s="25"/>
      <c r="G228" s="25"/>
      <c r="H228" s="25"/>
      <c r="I228" s="25"/>
    </row>
    <row r="229" spans="1:9" x14ac:dyDescent="0.25">
      <c r="B229" s="8" t="s">
        <v>86</v>
      </c>
      <c r="C229" s="9">
        <v>60</v>
      </c>
      <c r="D229" s="8">
        <v>1.67</v>
      </c>
      <c r="E229" s="8">
        <v>4.28</v>
      </c>
      <c r="F229" s="8">
        <v>6.15</v>
      </c>
      <c r="G229" s="8">
        <v>70.06</v>
      </c>
      <c r="H229" s="8">
        <v>40</v>
      </c>
      <c r="I229" s="8">
        <v>2011</v>
      </c>
    </row>
    <row r="230" spans="1:9" x14ac:dyDescent="0.25">
      <c r="B230" s="8" t="s">
        <v>28</v>
      </c>
      <c r="C230" s="9">
        <v>200</v>
      </c>
      <c r="D230" s="8">
        <v>4.28</v>
      </c>
      <c r="E230" s="8">
        <v>6.31</v>
      </c>
      <c r="F230" s="8">
        <v>14.92</v>
      </c>
      <c r="G230" s="8">
        <v>135.03</v>
      </c>
      <c r="H230" s="8">
        <v>102</v>
      </c>
      <c r="I230" s="8">
        <v>2011</v>
      </c>
    </row>
    <row r="231" spans="1:9" x14ac:dyDescent="0.25">
      <c r="B231" s="8" t="s">
        <v>53</v>
      </c>
      <c r="C231" s="9">
        <v>200</v>
      </c>
      <c r="D231" s="8">
        <v>18.77</v>
      </c>
      <c r="E231" s="8">
        <v>23.91</v>
      </c>
      <c r="F231" s="8">
        <v>20.04</v>
      </c>
      <c r="G231" s="8">
        <v>371.01</v>
      </c>
      <c r="H231" s="8">
        <v>289</v>
      </c>
      <c r="I231" s="8">
        <v>2011</v>
      </c>
    </row>
    <row r="232" spans="1:9" x14ac:dyDescent="0.25">
      <c r="B232" s="8" t="s">
        <v>51</v>
      </c>
      <c r="C232" s="9">
        <v>180</v>
      </c>
      <c r="D232" s="8">
        <v>0</v>
      </c>
      <c r="E232" s="8">
        <v>0</v>
      </c>
      <c r="F232" s="8">
        <v>19.36</v>
      </c>
      <c r="G232" s="8">
        <v>77.41</v>
      </c>
      <c r="H232" s="8">
        <v>349</v>
      </c>
      <c r="I232" s="8">
        <v>2011</v>
      </c>
    </row>
    <row r="233" spans="1:9" x14ac:dyDescent="0.25">
      <c r="B233" s="8" t="s">
        <v>21</v>
      </c>
      <c r="C233" s="9">
        <v>30</v>
      </c>
      <c r="D233" s="8">
        <v>3.71</v>
      </c>
      <c r="E233" s="8">
        <v>0.3</v>
      </c>
      <c r="F233" s="8">
        <v>24.34</v>
      </c>
      <c r="G233" s="8">
        <v>114.86</v>
      </c>
      <c r="H233" s="8"/>
      <c r="I233" s="8"/>
    </row>
    <row r="234" spans="1:9" x14ac:dyDescent="0.25">
      <c r="B234" s="8" t="s">
        <v>32</v>
      </c>
      <c r="C234" s="9">
        <v>40</v>
      </c>
      <c r="D234" s="8">
        <v>2.65</v>
      </c>
      <c r="E234" s="8">
        <v>0.35</v>
      </c>
      <c r="F234" s="8">
        <v>16.96</v>
      </c>
      <c r="G234" s="8">
        <v>81.58</v>
      </c>
      <c r="H234" s="8"/>
      <c r="I234" s="8">
        <v>2008</v>
      </c>
    </row>
    <row r="235" spans="1:9" x14ac:dyDescent="0.25">
      <c r="A235" s="25" t="s">
        <v>22</v>
      </c>
      <c r="B235" s="26"/>
      <c r="C235" s="9">
        <f>SUM(C229:C234)</f>
        <v>710</v>
      </c>
      <c r="D235" s="9">
        <f t="shared" ref="D235:G235" si="33">SUM(D229:D234)</f>
        <v>31.08</v>
      </c>
      <c r="E235" s="9">
        <f t="shared" si="33"/>
        <v>35.15</v>
      </c>
      <c r="F235" s="9">
        <f t="shared" si="33"/>
        <v>101.77000000000001</v>
      </c>
      <c r="G235" s="9">
        <f t="shared" si="33"/>
        <v>849.95</v>
      </c>
      <c r="H235" s="8"/>
      <c r="I235" s="8"/>
    </row>
    <row r="236" spans="1:9" x14ac:dyDescent="0.25">
      <c r="A236" s="25" t="s">
        <v>33</v>
      </c>
      <c r="B236" s="25"/>
      <c r="C236" s="25"/>
      <c r="D236" s="25"/>
      <c r="E236" s="25"/>
      <c r="F236" s="25"/>
      <c r="G236" s="25"/>
      <c r="H236" s="25"/>
      <c r="I236" s="25"/>
    </row>
    <row r="237" spans="1:9" x14ac:dyDescent="0.25">
      <c r="B237" s="8" t="s">
        <v>34</v>
      </c>
      <c r="C237" s="9">
        <v>100</v>
      </c>
      <c r="D237" s="8">
        <v>7.67</v>
      </c>
      <c r="E237" s="8">
        <v>14.52</v>
      </c>
      <c r="F237" s="8">
        <v>96.32</v>
      </c>
      <c r="G237" s="8">
        <v>546.16999999999996</v>
      </c>
      <c r="H237" s="8">
        <v>425</v>
      </c>
      <c r="I237" s="8">
        <v>2011</v>
      </c>
    </row>
    <row r="238" spans="1:9" x14ac:dyDescent="0.25">
      <c r="B238" s="10" t="s">
        <v>46</v>
      </c>
      <c r="C238" s="9">
        <v>200</v>
      </c>
      <c r="D238" s="8">
        <v>0.97</v>
      </c>
      <c r="E238" s="8">
        <v>0.19</v>
      </c>
      <c r="F238" s="8">
        <v>19.59</v>
      </c>
      <c r="G238" s="8">
        <v>83.42</v>
      </c>
      <c r="H238" s="8">
        <v>399</v>
      </c>
      <c r="I238" s="8">
        <v>2012</v>
      </c>
    </row>
    <row r="239" spans="1:9" x14ac:dyDescent="0.25">
      <c r="A239" s="25" t="s">
        <v>22</v>
      </c>
      <c r="B239" s="25"/>
      <c r="C239" s="9">
        <f>SUM(C237:C238)</f>
        <v>300</v>
      </c>
      <c r="D239" s="9">
        <f t="shared" ref="D239:G239" si="34">SUM(D237:D238)</f>
        <v>8.64</v>
      </c>
      <c r="E239" s="9">
        <f t="shared" si="34"/>
        <v>14.709999999999999</v>
      </c>
      <c r="F239" s="9">
        <f t="shared" si="34"/>
        <v>115.91</v>
      </c>
      <c r="G239" s="9">
        <f t="shared" si="34"/>
        <v>629.58999999999992</v>
      </c>
      <c r="H239" s="8"/>
      <c r="I239" s="8"/>
    </row>
    <row r="240" spans="1:9" x14ac:dyDescent="0.25">
      <c r="A240" s="25" t="s">
        <v>36</v>
      </c>
      <c r="B240" s="25"/>
      <c r="C240" s="25"/>
      <c r="D240" s="25"/>
      <c r="E240" s="25"/>
      <c r="F240" s="25"/>
      <c r="G240" s="25"/>
      <c r="H240" s="25"/>
      <c r="I240" s="25"/>
    </row>
    <row r="241" spans="1:9" x14ac:dyDescent="0.25">
      <c r="B241" s="8" t="s">
        <v>87</v>
      </c>
      <c r="C241" s="9">
        <v>90</v>
      </c>
      <c r="D241" s="8">
        <v>11.77</v>
      </c>
      <c r="E241" s="8">
        <v>6.82</v>
      </c>
      <c r="F241" s="8">
        <v>5.23</v>
      </c>
      <c r="G241" s="8">
        <v>129.94</v>
      </c>
      <c r="H241" s="8">
        <v>256</v>
      </c>
      <c r="I241" s="8">
        <v>2012</v>
      </c>
    </row>
    <row r="242" spans="1:9" x14ac:dyDescent="0.25">
      <c r="B242" s="8" t="s">
        <v>30</v>
      </c>
      <c r="C242" s="9">
        <v>150</v>
      </c>
      <c r="D242" s="8">
        <v>6.5</v>
      </c>
      <c r="E242" s="8">
        <v>5.57</v>
      </c>
      <c r="F242" s="8">
        <v>37</v>
      </c>
      <c r="G242" s="8">
        <v>225.04</v>
      </c>
      <c r="H242" s="8">
        <v>209</v>
      </c>
      <c r="I242" s="8">
        <v>2008</v>
      </c>
    </row>
    <row r="243" spans="1:9" x14ac:dyDescent="0.25">
      <c r="B243" s="8" t="s">
        <v>39</v>
      </c>
      <c r="C243" s="9">
        <v>180</v>
      </c>
      <c r="D243" s="8">
        <v>2.0299999999999998</v>
      </c>
      <c r="E243" s="8">
        <v>2.17</v>
      </c>
      <c r="F243" s="8">
        <v>13</v>
      </c>
      <c r="G243" s="8">
        <v>80.16</v>
      </c>
      <c r="H243" s="8">
        <v>394</v>
      </c>
      <c r="I243" s="8">
        <v>2012</v>
      </c>
    </row>
    <row r="244" spans="1:9" x14ac:dyDescent="0.25">
      <c r="B244" s="8" t="s">
        <v>32</v>
      </c>
      <c r="C244" s="9">
        <v>40</v>
      </c>
      <c r="D244" s="8">
        <v>2.65</v>
      </c>
      <c r="E244" s="8">
        <v>0.35</v>
      </c>
      <c r="F244" s="8">
        <v>16.96</v>
      </c>
      <c r="G244" s="8">
        <v>81.58</v>
      </c>
      <c r="H244" s="8"/>
      <c r="I244" s="8">
        <v>2008</v>
      </c>
    </row>
    <row r="245" spans="1:9" x14ac:dyDescent="0.25">
      <c r="B245" s="10" t="s">
        <v>21</v>
      </c>
      <c r="C245" s="9">
        <v>40</v>
      </c>
      <c r="D245" s="8">
        <v>3.71</v>
      </c>
      <c r="E245" s="8">
        <v>0.3</v>
      </c>
      <c r="F245" s="8">
        <v>24.34</v>
      </c>
      <c r="G245" s="8">
        <v>114.86</v>
      </c>
      <c r="H245" s="8"/>
      <c r="I245" s="8"/>
    </row>
    <row r="246" spans="1:9" x14ac:dyDescent="0.25">
      <c r="A246" s="25" t="s">
        <v>22</v>
      </c>
      <c r="B246" s="25"/>
      <c r="C246" s="9">
        <f>SUM(C241:C245)</f>
        <v>500</v>
      </c>
      <c r="D246" s="9">
        <f t="shared" ref="D246:G246" si="35">SUM(D241:D245)</f>
        <v>26.66</v>
      </c>
      <c r="E246" s="9">
        <f t="shared" si="35"/>
        <v>15.21</v>
      </c>
      <c r="F246" s="9">
        <f t="shared" si="35"/>
        <v>96.53</v>
      </c>
      <c r="G246" s="9">
        <f t="shared" si="35"/>
        <v>631.58000000000004</v>
      </c>
      <c r="H246" s="8"/>
      <c r="I246" s="8"/>
    </row>
    <row r="247" spans="1:9" x14ac:dyDescent="0.25">
      <c r="A247" s="25" t="s">
        <v>40</v>
      </c>
      <c r="B247" s="25"/>
      <c r="C247" s="25"/>
      <c r="D247" s="25"/>
      <c r="E247" s="25"/>
      <c r="F247" s="25"/>
      <c r="G247" s="25"/>
      <c r="H247" s="25"/>
      <c r="I247" s="25"/>
    </row>
    <row r="248" spans="1:9" x14ac:dyDescent="0.25">
      <c r="B248" s="13" t="s">
        <v>54</v>
      </c>
      <c r="C248" s="7">
        <v>200</v>
      </c>
      <c r="D248" s="6">
        <v>6.1</v>
      </c>
      <c r="E248" s="6">
        <v>6.4</v>
      </c>
      <c r="F248" s="6">
        <v>10.1</v>
      </c>
      <c r="G248" s="6">
        <v>117.2</v>
      </c>
      <c r="H248" s="6">
        <v>434</v>
      </c>
      <c r="I248" s="6">
        <v>2008</v>
      </c>
    </row>
    <row r="249" spans="1:9" x14ac:dyDescent="0.25">
      <c r="A249" s="25" t="s">
        <v>22</v>
      </c>
      <c r="B249" s="25"/>
      <c r="C249" s="7">
        <f>SUM(C248)</f>
        <v>200</v>
      </c>
      <c r="D249" s="7">
        <f t="shared" ref="D249:G249" si="36">SUM(D248)</f>
        <v>6.1</v>
      </c>
      <c r="E249" s="7">
        <f t="shared" si="36"/>
        <v>6.4</v>
      </c>
      <c r="F249" s="7">
        <f t="shared" si="36"/>
        <v>10.1</v>
      </c>
      <c r="G249" s="7">
        <f t="shared" si="36"/>
        <v>117.2</v>
      </c>
      <c r="H249" s="8"/>
      <c r="I249" s="8"/>
    </row>
    <row r="250" spans="1:9" x14ac:dyDescent="0.25">
      <c r="A250" s="25" t="s">
        <v>42</v>
      </c>
      <c r="B250" s="25"/>
      <c r="C250" s="9"/>
      <c r="D250" s="8">
        <f>D249+D246+D239+D235+D227+D224</f>
        <v>89.299999999999983</v>
      </c>
      <c r="E250" s="8">
        <f>E249+E246+E239+E235+E227+E224</f>
        <v>95.589999999999989</v>
      </c>
      <c r="F250" s="8">
        <f>F249+F246+F239+F235+F227+F224</f>
        <v>416.63</v>
      </c>
      <c r="G250" s="8">
        <f>G249+G246+G239+G235+G227+G224</f>
        <v>2887.93</v>
      </c>
      <c r="H250" s="8"/>
      <c r="I250" s="8"/>
    </row>
    <row r="253" spans="1:9" ht="30" customHeight="1" x14ac:dyDescent="0.25">
      <c r="A253" s="22" t="s">
        <v>0</v>
      </c>
      <c r="B253" s="22"/>
      <c r="F253" s="23" t="s">
        <v>1</v>
      </c>
      <c r="G253" s="23"/>
      <c r="H253" s="23"/>
      <c r="I253" s="23"/>
    </row>
    <row r="254" spans="1:9" x14ac:dyDescent="0.25">
      <c r="C254" s="3" t="s">
        <v>84</v>
      </c>
    </row>
    <row r="255" spans="1:9" x14ac:dyDescent="0.25">
      <c r="B255" s="4" t="s">
        <v>3</v>
      </c>
      <c r="C255" s="3" t="s">
        <v>43</v>
      </c>
    </row>
    <row r="256" spans="1:9" x14ac:dyDescent="0.25">
      <c r="I256" s="15" t="s">
        <v>5</v>
      </c>
    </row>
    <row r="257" spans="1:9" x14ac:dyDescent="0.25">
      <c r="A257" s="24" t="s">
        <v>6</v>
      </c>
      <c r="B257" s="24" t="s">
        <v>7</v>
      </c>
      <c r="C257" s="24" t="s">
        <v>8</v>
      </c>
      <c r="D257" s="24" t="s">
        <v>9</v>
      </c>
      <c r="E257" s="24"/>
      <c r="F257" s="24"/>
      <c r="G257" s="24" t="s">
        <v>10</v>
      </c>
      <c r="H257" s="24" t="s">
        <v>11</v>
      </c>
      <c r="I257" s="24" t="s">
        <v>12</v>
      </c>
    </row>
    <row r="258" spans="1:9" x14ac:dyDescent="0.25">
      <c r="A258" s="24"/>
      <c r="B258" s="24"/>
      <c r="C258" s="24"/>
      <c r="D258" s="5" t="s">
        <v>13</v>
      </c>
      <c r="E258" s="5" t="s">
        <v>14</v>
      </c>
      <c r="F258" s="5" t="s">
        <v>15</v>
      </c>
      <c r="G258" s="24"/>
      <c r="H258" s="24"/>
      <c r="I258" s="24"/>
    </row>
    <row r="259" spans="1:9" x14ac:dyDescent="0.25">
      <c r="A259" s="25" t="s">
        <v>16</v>
      </c>
      <c r="B259" s="25"/>
      <c r="C259" s="25"/>
      <c r="D259" s="25"/>
      <c r="E259" s="25"/>
      <c r="F259" s="25"/>
      <c r="G259" s="25"/>
      <c r="H259" s="25"/>
      <c r="I259" s="25"/>
    </row>
    <row r="260" spans="1:9" x14ac:dyDescent="0.25">
      <c r="B260" s="6" t="s">
        <v>17</v>
      </c>
      <c r="C260" s="7">
        <v>10</v>
      </c>
      <c r="D260" s="6">
        <v>0.05</v>
      </c>
      <c r="E260" s="6">
        <v>8.25</v>
      </c>
      <c r="F260" s="6">
        <v>0.08</v>
      </c>
      <c r="G260" s="6">
        <v>74.8</v>
      </c>
      <c r="H260" s="6">
        <v>14</v>
      </c>
      <c r="I260" s="6">
        <v>2011</v>
      </c>
    </row>
    <row r="261" spans="1:9" x14ac:dyDescent="0.25">
      <c r="B261" s="8" t="s">
        <v>44</v>
      </c>
      <c r="C261" s="9">
        <v>10</v>
      </c>
      <c r="D261" s="8">
        <v>3.48</v>
      </c>
      <c r="E261" s="8">
        <v>4.43</v>
      </c>
      <c r="F261" s="8">
        <v>0</v>
      </c>
      <c r="G261" s="8">
        <v>54.6</v>
      </c>
      <c r="H261" s="8">
        <v>15</v>
      </c>
      <c r="I261" s="8">
        <v>2011</v>
      </c>
    </row>
    <row r="262" spans="1:9" x14ac:dyDescent="0.25">
      <c r="B262" s="8" t="s">
        <v>102</v>
      </c>
      <c r="C262" s="9">
        <v>200</v>
      </c>
      <c r="D262" s="8">
        <v>5.94</v>
      </c>
      <c r="E262" s="8">
        <v>5.98</v>
      </c>
      <c r="F262" s="8">
        <v>18.32</v>
      </c>
      <c r="G262" s="8">
        <v>151.88</v>
      </c>
      <c r="H262" s="8">
        <v>181</v>
      </c>
      <c r="I262" s="8">
        <v>2012</v>
      </c>
    </row>
    <row r="263" spans="1:9" x14ac:dyDescent="0.25">
      <c r="B263" s="8" t="s">
        <v>39</v>
      </c>
      <c r="C263" s="9">
        <v>200</v>
      </c>
      <c r="D263" s="8">
        <v>2.0299999999999998</v>
      </c>
      <c r="E263" s="8">
        <v>2.17</v>
      </c>
      <c r="F263" s="8">
        <v>13</v>
      </c>
      <c r="G263" s="8">
        <v>80.16</v>
      </c>
      <c r="H263" s="8">
        <v>394</v>
      </c>
      <c r="I263" s="8">
        <v>2012</v>
      </c>
    </row>
    <row r="264" spans="1:9" x14ac:dyDescent="0.25">
      <c r="B264" s="10" t="s">
        <v>21</v>
      </c>
      <c r="C264" s="11">
        <v>80</v>
      </c>
      <c r="D264" s="10">
        <v>3.71</v>
      </c>
      <c r="E264" s="10">
        <v>0.3</v>
      </c>
      <c r="F264" s="10">
        <v>24.34</v>
      </c>
      <c r="G264" s="10">
        <v>114.86</v>
      </c>
      <c r="H264" s="10"/>
      <c r="I264" s="10"/>
    </row>
    <row r="265" spans="1:9" x14ac:dyDescent="0.25">
      <c r="A265" s="25" t="s">
        <v>22</v>
      </c>
      <c r="B265" s="25"/>
      <c r="C265" s="9">
        <f>SUM(C260:C264)</f>
        <v>500</v>
      </c>
      <c r="D265" s="9">
        <f t="shared" ref="D265:G265" si="37">SUM(D260:D264)</f>
        <v>15.21</v>
      </c>
      <c r="E265" s="9">
        <f t="shared" si="37"/>
        <v>21.13</v>
      </c>
      <c r="F265" s="9">
        <f t="shared" si="37"/>
        <v>55.739999999999995</v>
      </c>
      <c r="G265" s="9">
        <f t="shared" si="37"/>
        <v>476.29999999999995</v>
      </c>
      <c r="H265" s="8"/>
      <c r="I265" s="8"/>
    </row>
    <row r="266" spans="1:9" x14ac:dyDescent="0.25">
      <c r="A266" s="25" t="s">
        <v>23</v>
      </c>
      <c r="B266" s="25"/>
      <c r="C266" s="25"/>
      <c r="D266" s="25"/>
      <c r="E266" s="25"/>
      <c r="F266" s="25"/>
      <c r="G266" s="25"/>
      <c r="H266" s="25"/>
      <c r="I266" s="25"/>
    </row>
    <row r="267" spans="1:9" x14ac:dyDescent="0.25">
      <c r="B267" s="6" t="s">
        <v>46</v>
      </c>
      <c r="C267" s="7">
        <v>180</v>
      </c>
      <c r="D267" s="6">
        <v>0.97</v>
      </c>
      <c r="E267" s="6">
        <v>0.19</v>
      </c>
      <c r="F267" s="6">
        <v>19.59</v>
      </c>
      <c r="G267" s="6">
        <v>83.42</v>
      </c>
      <c r="H267" s="6">
        <v>399</v>
      </c>
      <c r="I267" s="6">
        <v>2012</v>
      </c>
    </row>
    <row r="268" spans="1:9" x14ac:dyDescent="0.25">
      <c r="B268" s="10" t="s">
        <v>47</v>
      </c>
      <c r="C268" s="9">
        <v>20</v>
      </c>
      <c r="D268" s="8">
        <v>2.1800000000000002</v>
      </c>
      <c r="E268" s="8">
        <v>2.85</v>
      </c>
      <c r="F268" s="8">
        <v>21.65</v>
      </c>
      <c r="G268" s="8">
        <v>121.35</v>
      </c>
      <c r="H268" s="8"/>
      <c r="I268" s="8"/>
    </row>
    <row r="269" spans="1:9" x14ac:dyDescent="0.25">
      <c r="A269" s="25" t="s">
        <v>22</v>
      </c>
      <c r="B269" s="25"/>
      <c r="C269" s="9">
        <f>SUM(C267:C268)</f>
        <v>200</v>
      </c>
      <c r="D269" s="9">
        <f t="shared" ref="D269:G269" si="38">SUM(D267:D268)</f>
        <v>3.1500000000000004</v>
      </c>
      <c r="E269" s="9">
        <f t="shared" si="38"/>
        <v>3.04</v>
      </c>
      <c r="F269" s="9">
        <f t="shared" si="38"/>
        <v>41.239999999999995</v>
      </c>
      <c r="G269" s="9">
        <f t="shared" si="38"/>
        <v>204.76999999999998</v>
      </c>
      <c r="H269" s="8"/>
      <c r="I269" s="8"/>
    </row>
    <row r="270" spans="1:9" x14ac:dyDescent="0.25">
      <c r="A270" s="25" t="s">
        <v>26</v>
      </c>
      <c r="B270" s="25"/>
      <c r="C270" s="25"/>
      <c r="D270" s="25"/>
      <c r="E270" s="25"/>
      <c r="F270" s="25"/>
      <c r="G270" s="25"/>
      <c r="H270" s="25"/>
      <c r="I270" s="25"/>
    </row>
    <row r="271" spans="1:9" x14ac:dyDescent="0.25">
      <c r="B271" s="8" t="s">
        <v>76</v>
      </c>
      <c r="C271" s="9">
        <v>60</v>
      </c>
      <c r="D271" s="8">
        <v>0.93</v>
      </c>
      <c r="E271" s="8">
        <v>3.6</v>
      </c>
      <c r="F271" s="8">
        <v>11.5</v>
      </c>
      <c r="G271" s="8">
        <v>82.43</v>
      </c>
      <c r="H271" s="8">
        <v>26</v>
      </c>
      <c r="I271" s="8">
        <v>2012</v>
      </c>
    </row>
    <row r="272" spans="1:9" x14ac:dyDescent="0.25">
      <c r="B272" s="8" t="s">
        <v>98</v>
      </c>
      <c r="C272" s="9">
        <v>200</v>
      </c>
      <c r="D272" s="8">
        <v>2.88</v>
      </c>
      <c r="E272" s="8">
        <v>3.36</v>
      </c>
      <c r="F272" s="8">
        <v>12.48</v>
      </c>
      <c r="G272" s="8">
        <v>92</v>
      </c>
      <c r="H272" s="8">
        <v>66</v>
      </c>
      <c r="I272" s="8">
        <v>2016</v>
      </c>
    </row>
    <row r="273" spans="1:9" x14ac:dyDescent="0.25">
      <c r="B273" s="8" t="s">
        <v>59</v>
      </c>
      <c r="C273" s="9">
        <v>90</v>
      </c>
      <c r="D273" s="8">
        <v>25.38</v>
      </c>
      <c r="E273" s="8">
        <v>6.48</v>
      </c>
      <c r="F273" s="8">
        <v>0.72</v>
      </c>
      <c r="G273" s="8">
        <v>163.80000000000001</v>
      </c>
      <c r="H273" s="8">
        <v>125</v>
      </c>
      <c r="I273" s="8">
        <v>2016</v>
      </c>
    </row>
    <row r="274" spans="1:9" x14ac:dyDescent="0.25">
      <c r="B274" s="8" t="s">
        <v>60</v>
      </c>
      <c r="C274" s="9">
        <v>150</v>
      </c>
      <c r="D274" s="8">
        <v>3.6</v>
      </c>
      <c r="E274" s="8">
        <v>4.5999999999999996</v>
      </c>
      <c r="F274" s="8">
        <v>37.700000000000003</v>
      </c>
      <c r="G274" s="8">
        <v>206</v>
      </c>
      <c r="H274" s="8">
        <v>173</v>
      </c>
      <c r="I274" s="8">
        <v>2016</v>
      </c>
    </row>
    <row r="275" spans="1:9" x14ac:dyDescent="0.25">
      <c r="B275" s="8" t="s">
        <v>31</v>
      </c>
      <c r="C275" s="9">
        <v>180</v>
      </c>
      <c r="D275" s="8">
        <v>0.2</v>
      </c>
      <c r="E275" s="8">
        <v>0.2</v>
      </c>
      <c r="F275" s="8">
        <v>27.9</v>
      </c>
      <c r="G275" s="8">
        <v>115</v>
      </c>
      <c r="H275" s="8">
        <v>394</v>
      </c>
      <c r="I275" s="8">
        <v>2008</v>
      </c>
    </row>
    <row r="276" spans="1:9" x14ac:dyDescent="0.25">
      <c r="B276" s="8" t="s">
        <v>21</v>
      </c>
      <c r="C276" s="9">
        <v>20</v>
      </c>
      <c r="D276" s="8">
        <v>0.93</v>
      </c>
      <c r="E276" s="8">
        <v>0.1</v>
      </c>
      <c r="F276" s="8">
        <v>10.07</v>
      </c>
      <c r="G276" s="8">
        <v>78.7</v>
      </c>
      <c r="H276" s="8"/>
      <c r="I276" s="8"/>
    </row>
    <row r="277" spans="1:9" x14ac:dyDescent="0.25">
      <c r="B277" s="8" t="s">
        <v>32</v>
      </c>
      <c r="C277" s="9">
        <v>30</v>
      </c>
      <c r="D277" s="8">
        <v>2.65</v>
      </c>
      <c r="E277" s="8">
        <v>0.35</v>
      </c>
      <c r="F277" s="8">
        <v>16.96</v>
      </c>
      <c r="G277" s="8">
        <v>81.58</v>
      </c>
      <c r="H277" s="8"/>
      <c r="I277" s="8">
        <v>2008</v>
      </c>
    </row>
    <row r="278" spans="1:9" x14ac:dyDescent="0.25">
      <c r="A278" s="25" t="s">
        <v>22</v>
      </c>
      <c r="B278" s="26"/>
      <c r="C278" s="9">
        <f>SUM(C271:C277)</f>
        <v>730</v>
      </c>
      <c r="D278" s="9">
        <f t="shared" ref="D278:G278" si="39">SUM(D271:D277)</f>
        <v>36.57</v>
      </c>
      <c r="E278" s="9">
        <f t="shared" si="39"/>
        <v>18.690000000000001</v>
      </c>
      <c r="F278" s="9">
        <f t="shared" si="39"/>
        <v>117.33000000000001</v>
      </c>
      <c r="G278" s="9">
        <f t="shared" si="39"/>
        <v>819.5100000000001</v>
      </c>
      <c r="H278" s="8"/>
      <c r="I278" s="8"/>
    </row>
    <row r="279" spans="1:9" x14ac:dyDescent="0.25">
      <c r="A279" s="25" t="s">
        <v>33</v>
      </c>
      <c r="B279" s="25"/>
      <c r="C279" s="25"/>
      <c r="D279" s="25"/>
      <c r="E279" s="25"/>
      <c r="F279" s="25"/>
      <c r="G279" s="25"/>
      <c r="H279" s="25"/>
      <c r="I279" s="25"/>
    </row>
    <row r="280" spans="1:9" x14ac:dyDescent="0.25">
      <c r="B280" s="8" t="s">
        <v>52</v>
      </c>
      <c r="C280" s="9">
        <v>100</v>
      </c>
      <c r="D280" s="8">
        <v>3</v>
      </c>
      <c r="E280" s="8">
        <v>5.9</v>
      </c>
      <c r="F280" s="8">
        <v>16.8</v>
      </c>
      <c r="G280" s="8">
        <v>178</v>
      </c>
      <c r="H280" s="8">
        <v>252</v>
      </c>
      <c r="I280" s="8">
        <v>2016</v>
      </c>
    </row>
    <row r="281" spans="1:9" x14ac:dyDescent="0.25">
      <c r="B281" s="16" t="s">
        <v>104</v>
      </c>
      <c r="C281" s="17">
        <v>200</v>
      </c>
      <c r="D281" s="18">
        <v>0.1</v>
      </c>
      <c r="E281" s="18">
        <v>0.1</v>
      </c>
      <c r="F281" s="18">
        <v>27.9</v>
      </c>
      <c r="G281" s="18">
        <v>113</v>
      </c>
      <c r="H281" s="21">
        <v>306</v>
      </c>
      <c r="I281" s="8">
        <v>2016</v>
      </c>
    </row>
    <row r="282" spans="1:9" x14ac:dyDescent="0.25">
      <c r="A282" s="25" t="s">
        <v>22</v>
      </c>
      <c r="B282" s="25"/>
      <c r="C282" s="9">
        <f>SUM(C280:C281)</f>
        <v>300</v>
      </c>
      <c r="D282" s="9">
        <f t="shared" ref="D282:G282" si="40">SUM(D280:D281)</f>
        <v>3.1</v>
      </c>
      <c r="E282" s="9">
        <f t="shared" si="40"/>
        <v>6</v>
      </c>
      <c r="F282" s="9">
        <f t="shared" si="40"/>
        <v>44.7</v>
      </c>
      <c r="G282" s="9">
        <f t="shared" si="40"/>
        <v>291</v>
      </c>
      <c r="H282" s="8"/>
      <c r="I282" s="8"/>
    </row>
    <row r="283" spans="1:9" x14ac:dyDescent="0.25">
      <c r="A283" s="25" t="s">
        <v>36</v>
      </c>
      <c r="B283" s="25"/>
      <c r="C283" s="25"/>
      <c r="D283" s="25"/>
      <c r="E283" s="25"/>
      <c r="F283" s="25"/>
      <c r="G283" s="25"/>
      <c r="H283" s="25"/>
      <c r="I283" s="25"/>
    </row>
    <row r="284" spans="1:9" x14ac:dyDescent="0.25">
      <c r="B284" s="8" t="s">
        <v>88</v>
      </c>
      <c r="C284" s="9">
        <v>200</v>
      </c>
      <c r="D284" s="8">
        <v>25.15</v>
      </c>
      <c r="E284" s="8">
        <v>24.2</v>
      </c>
      <c r="F284" s="8">
        <v>21.75</v>
      </c>
      <c r="G284" s="8">
        <v>405.63</v>
      </c>
      <c r="H284" s="8">
        <v>97</v>
      </c>
      <c r="I284" s="8">
        <v>2016</v>
      </c>
    </row>
    <row r="285" spans="1:9" x14ac:dyDescent="0.25">
      <c r="B285" s="8" t="s">
        <v>20</v>
      </c>
      <c r="C285" s="9">
        <v>200</v>
      </c>
      <c r="D285" s="8">
        <v>0.2</v>
      </c>
      <c r="E285" s="8">
        <v>0.1</v>
      </c>
      <c r="F285" s="8">
        <v>15</v>
      </c>
      <c r="G285" s="8">
        <v>62</v>
      </c>
      <c r="H285" s="8">
        <v>283</v>
      </c>
      <c r="I285" s="8">
        <v>2016</v>
      </c>
    </row>
    <row r="286" spans="1:9" x14ac:dyDescent="0.25">
      <c r="B286" s="8" t="s">
        <v>32</v>
      </c>
      <c r="C286" s="9">
        <v>50</v>
      </c>
      <c r="D286" s="8">
        <v>2.65</v>
      </c>
      <c r="E286" s="8">
        <v>0.35</v>
      </c>
      <c r="F286" s="8">
        <v>16.96</v>
      </c>
      <c r="G286" s="8">
        <v>81.58</v>
      </c>
      <c r="H286" s="8"/>
      <c r="I286" s="8">
        <v>2008</v>
      </c>
    </row>
    <row r="287" spans="1:9" x14ac:dyDescent="0.25">
      <c r="B287" s="8" t="s">
        <v>21</v>
      </c>
      <c r="C287" s="9">
        <v>50</v>
      </c>
      <c r="D287" s="8">
        <v>2.2999999999999998</v>
      </c>
      <c r="E287" s="8">
        <v>0.2</v>
      </c>
      <c r="F287" s="8">
        <v>15</v>
      </c>
      <c r="G287" s="8">
        <v>72</v>
      </c>
      <c r="H287" s="8"/>
      <c r="I287" s="8"/>
    </row>
    <row r="288" spans="1:9" x14ac:dyDescent="0.25">
      <c r="A288" s="25" t="s">
        <v>22</v>
      </c>
      <c r="B288" s="25"/>
      <c r="C288" s="9">
        <f>SUM(C284:C287)</f>
        <v>500</v>
      </c>
      <c r="D288" s="9">
        <f t="shared" ref="D288:G288" si="41">SUM(D284:D287)</f>
        <v>30.299999999999997</v>
      </c>
      <c r="E288" s="9">
        <f t="shared" si="41"/>
        <v>24.85</v>
      </c>
      <c r="F288" s="9">
        <f t="shared" si="41"/>
        <v>68.710000000000008</v>
      </c>
      <c r="G288" s="9">
        <f t="shared" si="41"/>
        <v>621.21</v>
      </c>
      <c r="H288" s="8"/>
      <c r="I288" s="8"/>
    </row>
    <row r="289" spans="1:9" x14ac:dyDescent="0.25">
      <c r="A289" s="25" t="s">
        <v>40</v>
      </c>
      <c r="B289" s="25"/>
      <c r="C289" s="25"/>
      <c r="D289" s="25"/>
      <c r="E289" s="25"/>
      <c r="F289" s="25"/>
      <c r="G289" s="25"/>
      <c r="H289" s="25"/>
      <c r="I289" s="25"/>
    </row>
    <row r="290" spans="1:9" x14ac:dyDescent="0.25">
      <c r="B290" s="13" t="s">
        <v>41</v>
      </c>
      <c r="C290" s="7">
        <v>200</v>
      </c>
      <c r="D290" s="6">
        <v>5.8</v>
      </c>
      <c r="E290" s="6">
        <v>6.4</v>
      </c>
      <c r="F290" s="6">
        <v>8</v>
      </c>
      <c r="G290" s="6">
        <v>112</v>
      </c>
      <c r="H290" s="6">
        <v>281</v>
      </c>
      <c r="I290" s="6">
        <v>2016</v>
      </c>
    </row>
    <row r="291" spans="1:9" x14ac:dyDescent="0.25">
      <c r="A291" s="25" t="s">
        <v>22</v>
      </c>
      <c r="B291" s="25"/>
      <c r="C291" s="9">
        <f>SUM(C290)</f>
        <v>200</v>
      </c>
      <c r="D291" s="9">
        <f t="shared" ref="D291:G291" si="42">SUM(D290)</f>
        <v>5.8</v>
      </c>
      <c r="E291" s="9">
        <f t="shared" si="42"/>
        <v>6.4</v>
      </c>
      <c r="F291" s="9">
        <f t="shared" si="42"/>
        <v>8</v>
      </c>
      <c r="G291" s="9">
        <f t="shared" si="42"/>
        <v>112</v>
      </c>
      <c r="H291" s="8"/>
      <c r="I291" s="8"/>
    </row>
    <row r="292" spans="1:9" x14ac:dyDescent="0.25">
      <c r="A292" s="25" t="s">
        <v>42</v>
      </c>
      <c r="B292" s="25"/>
      <c r="C292" s="9"/>
      <c r="D292" s="8">
        <f>D291+D288+D282+D278+D269+D265</f>
        <v>94.13</v>
      </c>
      <c r="E292" s="8">
        <f t="shared" ref="E292:G292" si="43">E291+E288+E282+E278+E269+E265</f>
        <v>80.11</v>
      </c>
      <c r="F292" s="8">
        <f t="shared" si="43"/>
        <v>335.72</v>
      </c>
      <c r="G292" s="8">
        <f t="shared" si="43"/>
        <v>2524.79</v>
      </c>
      <c r="H292" s="8"/>
      <c r="I292" s="8"/>
    </row>
    <row r="295" spans="1:9" ht="28.9" customHeight="1" x14ac:dyDescent="0.25">
      <c r="A295" s="22" t="s">
        <v>0</v>
      </c>
      <c r="B295" s="22"/>
      <c r="F295" s="23" t="s">
        <v>1</v>
      </c>
      <c r="G295" s="23"/>
      <c r="H295" s="23"/>
      <c r="I295" s="23"/>
    </row>
    <row r="296" spans="1:9" x14ac:dyDescent="0.25">
      <c r="C296" s="3" t="s">
        <v>84</v>
      </c>
    </row>
    <row r="297" spans="1:9" x14ac:dyDescent="0.25">
      <c r="B297" s="4" t="s">
        <v>3</v>
      </c>
      <c r="C297" s="3" t="s">
        <v>55</v>
      </c>
    </row>
    <row r="298" spans="1:9" x14ac:dyDescent="0.25">
      <c r="I298" s="15" t="s">
        <v>5</v>
      </c>
    </row>
    <row r="299" spans="1:9" x14ac:dyDescent="0.25">
      <c r="A299" s="24" t="s">
        <v>6</v>
      </c>
      <c r="B299" s="24" t="s">
        <v>7</v>
      </c>
      <c r="C299" s="24" t="s">
        <v>8</v>
      </c>
      <c r="D299" s="24" t="s">
        <v>9</v>
      </c>
      <c r="E299" s="24"/>
      <c r="F299" s="24"/>
      <c r="G299" s="24" t="s">
        <v>10</v>
      </c>
      <c r="H299" s="24" t="s">
        <v>11</v>
      </c>
      <c r="I299" s="24" t="s">
        <v>12</v>
      </c>
    </row>
    <row r="300" spans="1:9" x14ac:dyDescent="0.25">
      <c r="A300" s="24"/>
      <c r="B300" s="24"/>
      <c r="C300" s="24"/>
      <c r="D300" s="5" t="s">
        <v>13</v>
      </c>
      <c r="E300" s="5" t="s">
        <v>14</v>
      </c>
      <c r="F300" s="5" t="s">
        <v>15</v>
      </c>
      <c r="G300" s="24"/>
      <c r="H300" s="24"/>
      <c r="I300" s="24"/>
    </row>
    <row r="301" spans="1:9" x14ac:dyDescent="0.25">
      <c r="A301" s="25" t="s">
        <v>16</v>
      </c>
      <c r="B301" s="25"/>
      <c r="C301" s="25"/>
      <c r="D301" s="25"/>
      <c r="E301" s="25"/>
      <c r="F301" s="25"/>
      <c r="G301" s="25"/>
      <c r="H301" s="25"/>
      <c r="I301" s="25"/>
    </row>
    <row r="302" spans="1:9" x14ac:dyDescent="0.25">
      <c r="B302" s="8" t="s">
        <v>56</v>
      </c>
      <c r="C302" s="9">
        <v>150</v>
      </c>
      <c r="D302" s="8">
        <v>4.5999999999999996</v>
      </c>
      <c r="E302" s="8">
        <v>6.2</v>
      </c>
      <c r="F302" s="8">
        <v>20.7</v>
      </c>
      <c r="G302" s="8">
        <v>157</v>
      </c>
      <c r="H302" s="8">
        <v>189</v>
      </c>
      <c r="I302" s="8">
        <v>2008</v>
      </c>
    </row>
    <row r="303" spans="1:9" x14ac:dyDescent="0.25">
      <c r="B303" s="6" t="s">
        <v>17</v>
      </c>
      <c r="C303" s="7">
        <v>10</v>
      </c>
      <c r="D303" s="6">
        <v>0.05</v>
      </c>
      <c r="E303" s="6">
        <v>8.25</v>
      </c>
      <c r="F303" s="6">
        <v>0.08</v>
      </c>
      <c r="G303" s="6">
        <v>74.8</v>
      </c>
      <c r="H303" s="6">
        <v>14</v>
      </c>
      <c r="I303" s="6">
        <v>2011</v>
      </c>
    </row>
    <row r="304" spans="1:9" x14ac:dyDescent="0.25">
      <c r="B304" s="8" t="s">
        <v>57</v>
      </c>
      <c r="C304" s="9">
        <v>200</v>
      </c>
      <c r="D304" s="8">
        <v>3.31</v>
      </c>
      <c r="E304" s="8">
        <v>2.4300000000000002</v>
      </c>
      <c r="F304" s="8">
        <v>26.63</v>
      </c>
      <c r="G304" s="8">
        <v>142.21</v>
      </c>
      <c r="H304" s="8">
        <v>379</v>
      </c>
      <c r="I304" s="8">
        <v>2011</v>
      </c>
    </row>
    <row r="305" spans="1:9" x14ac:dyDescent="0.25">
      <c r="B305" s="8" t="s">
        <v>24</v>
      </c>
      <c r="C305" s="9">
        <v>100</v>
      </c>
      <c r="D305" s="8">
        <v>0.6</v>
      </c>
      <c r="E305" s="8">
        <v>0.6</v>
      </c>
      <c r="F305" s="8">
        <v>14.7</v>
      </c>
      <c r="G305" s="8">
        <v>70.5</v>
      </c>
      <c r="H305" s="8">
        <v>747</v>
      </c>
      <c r="I305" s="8">
        <v>2008</v>
      </c>
    </row>
    <row r="306" spans="1:9" x14ac:dyDescent="0.25">
      <c r="B306" s="10" t="s">
        <v>21</v>
      </c>
      <c r="C306" s="11">
        <v>40</v>
      </c>
      <c r="D306" s="10">
        <v>3.71</v>
      </c>
      <c r="E306" s="10">
        <v>0.3</v>
      </c>
      <c r="F306" s="10">
        <v>24.34</v>
      </c>
      <c r="G306" s="10">
        <v>114.86</v>
      </c>
      <c r="H306" s="10"/>
      <c r="I306" s="10"/>
    </row>
    <row r="307" spans="1:9" x14ac:dyDescent="0.25">
      <c r="A307" s="25" t="s">
        <v>22</v>
      </c>
      <c r="B307" s="25"/>
      <c r="C307" s="9">
        <f>SUM(C302:C306)</f>
        <v>500</v>
      </c>
      <c r="D307" s="9">
        <f>SUM(D302:D306)</f>
        <v>12.27</v>
      </c>
      <c r="E307" s="9">
        <f>SUM(E302:E306)</f>
        <v>17.78</v>
      </c>
      <c r="F307" s="9">
        <f>SUM(F302:F306)</f>
        <v>86.45</v>
      </c>
      <c r="G307" s="9">
        <f>SUM(G302:G306)</f>
        <v>559.37</v>
      </c>
      <c r="H307" s="8"/>
      <c r="I307" s="8"/>
    </row>
    <row r="308" spans="1:9" x14ac:dyDescent="0.25">
      <c r="A308" s="25" t="s">
        <v>23</v>
      </c>
      <c r="B308" s="25"/>
      <c r="C308" s="25"/>
      <c r="D308" s="25"/>
      <c r="E308" s="25"/>
      <c r="F308" s="25"/>
      <c r="G308" s="25"/>
      <c r="H308" s="25"/>
      <c r="I308" s="25"/>
    </row>
    <row r="309" spans="1:9" x14ac:dyDescent="0.25">
      <c r="B309" s="6" t="s">
        <v>25</v>
      </c>
      <c r="C309" s="7">
        <v>180</v>
      </c>
      <c r="D309" s="6">
        <v>0.1</v>
      </c>
      <c r="E309" s="6">
        <v>0.1</v>
      </c>
      <c r="F309" s="6">
        <v>27.9</v>
      </c>
      <c r="G309" s="6">
        <v>113</v>
      </c>
      <c r="H309" s="6">
        <v>411</v>
      </c>
      <c r="I309" s="6">
        <v>2008</v>
      </c>
    </row>
    <row r="310" spans="1:9" x14ac:dyDescent="0.25">
      <c r="B310" s="10" t="s">
        <v>47</v>
      </c>
      <c r="C310" s="9">
        <v>20</v>
      </c>
      <c r="D310" s="8">
        <v>2.1800000000000002</v>
      </c>
      <c r="E310" s="8">
        <v>2.85</v>
      </c>
      <c r="F310" s="8">
        <v>21.65</v>
      </c>
      <c r="G310" s="8">
        <v>121.35</v>
      </c>
      <c r="H310" s="8"/>
      <c r="I310" s="8"/>
    </row>
    <row r="311" spans="1:9" x14ac:dyDescent="0.25">
      <c r="A311" s="25" t="s">
        <v>22</v>
      </c>
      <c r="B311" s="25"/>
      <c r="C311" s="9">
        <f>SUM(C309:C310)</f>
        <v>200</v>
      </c>
      <c r="D311" s="9">
        <f t="shared" ref="D311:G311" si="44">SUM(D309:D310)</f>
        <v>2.2800000000000002</v>
      </c>
      <c r="E311" s="9">
        <f t="shared" si="44"/>
        <v>2.95</v>
      </c>
      <c r="F311" s="9">
        <f t="shared" si="44"/>
        <v>49.55</v>
      </c>
      <c r="G311" s="9">
        <f t="shared" si="44"/>
        <v>234.35</v>
      </c>
      <c r="H311" s="8"/>
      <c r="I311" s="8"/>
    </row>
    <row r="312" spans="1:9" x14ac:dyDescent="0.25">
      <c r="A312" s="25" t="s">
        <v>26</v>
      </c>
      <c r="B312" s="25"/>
      <c r="C312" s="25"/>
      <c r="D312" s="25"/>
      <c r="E312" s="25"/>
      <c r="F312" s="25"/>
      <c r="G312" s="25"/>
      <c r="H312" s="25"/>
      <c r="I312" s="25"/>
    </row>
    <row r="313" spans="1:9" x14ac:dyDescent="0.25">
      <c r="B313" s="8" t="s">
        <v>103</v>
      </c>
      <c r="C313" s="9">
        <v>60</v>
      </c>
      <c r="D313" s="8">
        <v>0.48</v>
      </c>
      <c r="E313" s="8">
        <v>0.06</v>
      </c>
      <c r="F313" s="8">
        <v>1.02</v>
      </c>
      <c r="G313" s="8">
        <v>7.8</v>
      </c>
      <c r="H313" s="8"/>
      <c r="I313" s="8">
        <v>2008</v>
      </c>
    </row>
    <row r="314" spans="1:9" x14ac:dyDescent="0.25">
      <c r="B314" s="8" t="s">
        <v>81</v>
      </c>
      <c r="C314" s="9">
        <v>200</v>
      </c>
      <c r="D314" s="8">
        <v>1.34</v>
      </c>
      <c r="E314" s="8">
        <v>3.96</v>
      </c>
      <c r="F314" s="8">
        <v>7.78</v>
      </c>
      <c r="G314" s="8">
        <v>72.599999999999994</v>
      </c>
      <c r="H314" s="8">
        <v>56</v>
      </c>
      <c r="I314" s="8">
        <v>2012</v>
      </c>
    </row>
    <row r="315" spans="1:9" ht="29.45" customHeight="1" x14ac:dyDescent="0.25">
      <c r="B315" s="14" t="s">
        <v>82</v>
      </c>
      <c r="C315" s="9">
        <v>200</v>
      </c>
      <c r="D315" s="8">
        <v>21.6</v>
      </c>
      <c r="E315" s="8">
        <v>29.2</v>
      </c>
      <c r="F315" s="8">
        <v>40.799999999999997</v>
      </c>
      <c r="G315" s="8">
        <v>512</v>
      </c>
      <c r="H315" s="8">
        <v>299</v>
      </c>
      <c r="I315" s="8">
        <v>2008</v>
      </c>
    </row>
    <row r="316" spans="1:9" x14ac:dyDescent="0.25">
      <c r="B316" s="8" t="s">
        <v>51</v>
      </c>
      <c r="C316" s="9">
        <v>180</v>
      </c>
      <c r="D316" s="8">
        <v>0</v>
      </c>
      <c r="E316" s="8">
        <v>0</v>
      </c>
      <c r="F316" s="8">
        <v>19.36</v>
      </c>
      <c r="G316" s="8">
        <v>77.41</v>
      </c>
      <c r="H316" s="8">
        <v>349</v>
      </c>
      <c r="I316" s="8">
        <v>2011</v>
      </c>
    </row>
    <row r="317" spans="1:9" x14ac:dyDescent="0.25">
      <c r="B317" s="8" t="s">
        <v>21</v>
      </c>
      <c r="C317" s="9">
        <v>60</v>
      </c>
      <c r="D317" s="8">
        <v>3.71</v>
      </c>
      <c r="E317" s="8">
        <v>0.3</v>
      </c>
      <c r="F317" s="8">
        <v>24.34</v>
      </c>
      <c r="G317" s="8">
        <v>114.86</v>
      </c>
      <c r="H317" s="8"/>
      <c r="I317" s="8"/>
    </row>
    <row r="318" spans="1:9" x14ac:dyDescent="0.25">
      <c r="B318" s="8" t="s">
        <v>32</v>
      </c>
      <c r="C318" s="9">
        <v>40</v>
      </c>
      <c r="D318" s="8">
        <v>2.65</v>
      </c>
      <c r="E318" s="8">
        <v>0.35</v>
      </c>
      <c r="F318" s="8">
        <v>16.96</v>
      </c>
      <c r="G318" s="8">
        <v>81.58</v>
      </c>
      <c r="H318" s="8"/>
      <c r="I318" s="8">
        <v>2008</v>
      </c>
    </row>
    <row r="319" spans="1:9" x14ac:dyDescent="0.25">
      <c r="A319" s="25" t="s">
        <v>22</v>
      </c>
      <c r="B319" s="26"/>
      <c r="C319" s="9">
        <f>SUM(C313:C318)</f>
        <v>740</v>
      </c>
      <c r="D319" s="9">
        <f t="shared" ref="D319:G319" si="45">SUM(D313:D318)</f>
        <v>29.78</v>
      </c>
      <c r="E319" s="9">
        <f t="shared" si="45"/>
        <v>33.869999999999997</v>
      </c>
      <c r="F319" s="9">
        <f t="shared" si="45"/>
        <v>110.25999999999999</v>
      </c>
      <c r="G319" s="9">
        <f t="shared" si="45"/>
        <v>866.25</v>
      </c>
      <c r="H319" s="8"/>
      <c r="I319" s="8"/>
    </row>
    <row r="320" spans="1:9" x14ac:dyDescent="0.25">
      <c r="A320" s="25" t="s">
        <v>33</v>
      </c>
      <c r="B320" s="25"/>
      <c r="C320" s="25"/>
      <c r="D320" s="25"/>
      <c r="E320" s="25"/>
      <c r="F320" s="25"/>
      <c r="G320" s="25"/>
      <c r="H320" s="25"/>
      <c r="I320" s="25"/>
    </row>
    <row r="321" spans="1:9" x14ac:dyDescent="0.25">
      <c r="B321" s="8" t="s">
        <v>61</v>
      </c>
      <c r="C321" s="9">
        <v>100</v>
      </c>
      <c r="D321" s="8">
        <v>7.89</v>
      </c>
      <c r="E321" s="8">
        <v>6.55</v>
      </c>
      <c r="F321" s="8">
        <v>54.37</v>
      </c>
      <c r="G321" s="8">
        <v>307.95999999999998</v>
      </c>
      <c r="H321" s="8">
        <v>473</v>
      </c>
      <c r="I321" s="8">
        <v>2012</v>
      </c>
    </row>
    <row r="322" spans="1:9" x14ac:dyDescent="0.25">
      <c r="B322" s="10" t="s">
        <v>62</v>
      </c>
      <c r="C322" s="9">
        <v>200</v>
      </c>
      <c r="D322" s="8">
        <v>0.7</v>
      </c>
      <c r="E322" s="8">
        <v>0.3</v>
      </c>
      <c r="F322" s="8">
        <v>24.4</v>
      </c>
      <c r="G322" s="8">
        <v>103</v>
      </c>
      <c r="H322" s="8">
        <v>441</v>
      </c>
      <c r="I322" s="8">
        <v>2008</v>
      </c>
    </row>
    <row r="323" spans="1:9" x14ac:dyDescent="0.25">
      <c r="A323" s="25" t="s">
        <v>22</v>
      </c>
      <c r="B323" s="25"/>
      <c r="C323" s="9">
        <f>SUM(C321:C322)</f>
        <v>300</v>
      </c>
      <c r="D323" s="9">
        <f t="shared" ref="D323:G323" si="46">SUM(D321:D322)</f>
        <v>8.59</v>
      </c>
      <c r="E323" s="9">
        <f t="shared" si="46"/>
        <v>6.85</v>
      </c>
      <c r="F323" s="9">
        <f t="shared" si="46"/>
        <v>78.77</v>
      </c>
      <c r="G323" s="9">
        <f t="shared" si="46"/>
        <v>410.96</v>
      </c>
      <c r="H323" s="8"/>
      <c r="I323" s="8"/>
    </row>
    <row r="324" spans="1:9" x14ac:dyDescent="0.25">
      <c r="A324" s="25" t="s">
        <v>36</v>
      </c>
      <c r="B324" s="25"/>
      <c r="C324" s="25"/>
      <c r="D324" s="25"/>
      <c r="E324" s="25"/>
      <c r="F324" s="25"/>
      <c r="G324" s="25"/>
      <c r="H324" s="25"/>
      <c r="I324" s="25"/>
    </row>
    <row r="325" spans="1:9" x14ac:dyDescent="0.25">
      <c r="B325" s="8" t="s">
        <v>89</v>
      </c>
      <c r="C325" s="9">
        <v>60</v>
      </c>
      <c r="D325" s="8">
        <v>0.75</v>
      </c>
      <c r="E325" s="8">
        <v>5.87</v>
      </c>
      <c r="F325" s="8">
        <v>5.35</v>
      </c>
      <c r="G325" s="8">
        <v>77.95</v>
      </c>
      <c r="H325" s="8">
        <v>379</v>
      </c>
      <c r="I325" s="8">
        <v>2008</v>
      </c>
    </row>
    <row r="326" spans="1:9" x14ac:dyDescent="0.25">
      <c r="B326" s="8" t="s">
        <v>90</v>
      </c>
      <c r="C326" s="9">
        <v>150</v>
      </c>
      <c r="D326" s="8">
        <v>14.56</v>
      </c>
      <c r="E326" s="8">
        <v>16.96</v>
      </c>
      <c r="F326" s="8">
        <v>25.33</v>
      </c>
      <c r="G326" s="8">
        <v>312.33999999999997</v>
      </c>
      <c r="H326" s="8">
        <v>304</v>
      </c>
      <c r="I326" s="8">
        <v>2012</v>
      </c>
    </row>
    <row r="327" spans="1:9" x14ac:dyDescent="0.25">
      <c r="B327" s="8" t="s">
        <v>39</v>
      </c>
      <c r="C327" s="9">
        <v>200</v>
      </c>
      <c r="D327" s="8">
        <v>2.0299999999999998</v>
      </c>
      <c r="E327" s="8">
        <v>2.17</v>
      </c>
      <c r="F327" s="8">
        <v>13</v>
      </c>
      <c r="G327" s="8">
        <v>80.16</v>
      </c>
      <c r="H327" s="8">
        <v>394</v>
      </c>
      <c r="I327" s="8">
        <v>2012</v>
      </c>
    </row>
    <row r="328" spans="1:9" x14ac:dyDescent="0.25">
      <c r="B328" s="8" t="s">
        <v>21</v>
      </c>
      <c r="C328" s="9">
        <v>50</v>
      </c>
      <c r="D328" s="8">
        <v>3.71</v>
      </c>
      <c r="E328" s="8">
        <v>0.3</v>
      </c>
      <c r="F328" s="8">
        <v>24.34</v>
      </c>
      <c r="G328" s="8">
        <v>114.86</v>
      </c>
      <c r="H328" s="8"/>
      <c r="I328" s="8"/>
    </row>
    <row r="329" spans="1:9" x14ac:dyDescent="0.25">
      <c r="B329" s="10" t="s">
        <v>32</v>
      </c>
      <c r="C329" s="9">
        <v>40</v>
      </c>
      <c r="D329" s="8">
        <v>2.65</v>
      </c>
      <c r="E329" s="8">
        <v>0.35</v>
      </c>
      <c r="F329" s="8">
        <v>16.96</v>
      </c>
      <c r="G329" s="8">
        <v>81.58</v>
      </c>
      <c r="H329" s="8"/>
      <c r="I329" s="8">
        <v>2008</v>
      </c>
    </row>
    <row r="330" spans="1:9" x14ac:dyDescent="0.25">
      <c r="A330" s="25" t="s">
        <v>22</v>
      </c>
      <c r="B330" s="25"/>
      <c r="C330" s="9">
        <f>SUM(C325:C329)</f>
        <v>500</v>
      </c>
      <c r="D330" s="9">
        <f t="shared" ref="D330:G330" si="47">SUM(D325:D329)</f>
        <v>23.7</v>
      </c>
      <c r="E330" s="9">
        <f t="shared" si="47"/>
        <v>25.650000000000002</v>
      </c>
      <c r="F330" s="9">
        <f t="shared" si="47"/>
        <v>84.97999999999999</v>
      </c>
      <c r="G330" s="9">
        <f t="shared" si="47"/>
        <v>666.89</v>
      </c>
      <c r="H330" s="8"/>
      <c r="I330" s="8"/>
    </row>
    <row r="331" spans="1:9" x14ac:dyDescent="0.25">
      <c r="A331" s="25" t="s">
        <v>40</v>
      </c>
      <c r="B331" s="25"/>
      <c r="C331" s="25"/>
      <c r="D331" s="25"/>
      <c r="E331" s="25"/>
      <c r="F331" s="25"/>
      <c r="G331" s="25"/>
      <c r="H331" s="25"/>
      <c r="I331" s="25"/>
    </row>
    <row r="332" spans="1:9" x14ac:dyDescent="0.25">
      <c r="B332" s="13" t="s">
        <v>54</v>
      </c>
      <c r="C332" s="7">
        <v>200</v>
      </c>
      <c r="D332" s="6">
        <v>6.1</v>
      </c>
      <c r="E332" s="6">
        <v>6.4</v>
      </c>
      <c r="F332" s="6">
        <v>10.1</v>
      </c>
      <c r="G332" s="6">
        <v>117.2</v>
      </c>
      <c r="H332" s="6">
        <v>434</v>
      </c>
      <c r="I332" s="6">
        <v>2008</v>
      </c>
    </row>
    <row r="333" spans="1:9" x14ac:dyDescent="0.25">
      <c r="A333" s="25" t="s">
        <v>22</v>
      </c>
      <c r="B333" s="25"/>
      <c r="C333" s="7">
        <f>SUM(C332)</f>
        <v>200</v>
      </c>
      <c r="D333" s="7">
        <f t="shared" ref="D333:G333" si="48">SUM(D332)</f>
        <v>6.1</v>
      </c>
      <c r="E333" s="7">
        <f t="shared" si="48"/>
        <v>6.4</v>
      </c>
      <c r="F333" s="7">
        <f t="shared" si="48"/>
        <v>10.1</v>
      </c>
      <c r="G333" s="7">
        <f t="shared" si="48"/>
        <v>117.2</v>
      </c>
      <c r="H333" s="8"/>
      <c r="I333" s="8"/>
    </row>
    <row r="334" spans="1:9" x14ac:dyDescent="0.25">
      <c r="A334" s="25" t="s">
        <v>42</v>
      </c>
      <c r="B334" s="25"/>
      <c r="C334" s="9"/>
      <c r="D334" s="8">
        <f>D333+D330+D323+D319+D311+D307</f>
        <v>82.72</v>
      </c>
      <c r="E334" s="8">
        <f t="shared" ref="E334:G334" si="49">E333+E330+E323+E319+E311+E307</f>
        <v>93.500000000000014</v>
      </c>
      <c r="F334" s="8">
        <f t="shared" si="49"/>
        <v>420.10999999999996</v>
      </c>
      <c r="G334" s="8">
        <f t="shared" si="49"/>
        <v>2855.02</v>
      </c>
      <c r="H334" s="8"/>
      <c r="I334" s="8"/>
    </row>
    <row r="337" spans="1:9" ht="29.45" customHeight="1" x14ac:dyDescent="0.25">
      <c r="A337" s="22" t="s">
        <v>0</v>
      </c>
      <c r="B337" s="22"/>
      <c r="F337" s="23" t="s">
        <v>1</v>
      </c>
      <c r="G337" s="23"/>
      <c r="H337" s="23"/>
      <c r="I337" s="23"/>
    </row>
    <row r="338" spans="1:9" x14ac:dyDescent="0.25">
      <c r="C338" s="3" t="s">
        <v>84</v>
      </c>
    </row>
    <row r="339" spans="1:9" x14ac:dyDescent="0.25">
      <c r="B339" s="4" t="s">
        <v>3</v>
      </c>
      <c r="C339" s="3" t="s">
        <v>66</v>
      </c>
    </row>
    <row r="340" spans="1:9" x14ac:dyDescent="0.25">
      <c r="I340" s="15" t="s">
        <v>5</v>
      </c>
    </row>
    <row r="341" spans="1:9" x14ac:dyDescent="0.25">
      <c r="A341" s="24" t="s">
        <v>6</v>
      </c>
      <c r="B341" s="24" t="s">
        <v>7</v>
      </c>
      <c r="C341" s="24" t="s">
        <v>8</v>
      </c>
      <c r="D341" s="24" t="s">
        <v>9</v>
      </c>
      <c r="E341" s="24"/>
      <c r="F341" s="24"/>
      <c r="G341" s="24" t="s">
        <v>10</v>
      </c>
      <c r="H341" s="24" t="s">
        <v>11</v>
      </c>
      <c r="I341" s="24" t="s">
        <v>12</v>
      </c>
    </row>
    <row r="342" spans="1:9" x14ac:dyDescent="0.25">
      <c r="A342" s="24"/>
      <c r="B342" s="24"/>
      <c r="C342" s="24"/>
      <c r="D342" s="5" t="s">
        <v>13</v>
      </c>
      <c r="E342" s="5" t="s">
        <v>14</v>
      </c>
      <c r="F342" s="5" t="s">
        <v>15</v>
      </c>
      <c r="G342" s="24"/>
      <c r="H342" s="24"/>
      <c r="I342" s="24"/>
    </row>
    <row r="343" spans="1:9" x14ac:dyDescent="0.25">
      <c r="A343" s="25" t="s">
        <v>16</v>
      </c>
      <c r="B343" s="25"/>
      <c r="C343" s="25"/>
      <c r="D343" s="25"/>
      <c r="E343" s="25"/>
      <c r="F343" s="25"/>
      <c r="G343" s="25"/>
      <c r="H343" s="25"/>
      <c r="I343" s="25"/>
    </row>
    <row r="344" spans="1:9" x14ac:dyDescent="0.25">
      <c r="B344" s="6" t="s">
        <v>17</v>
      </c>
      <c r="C344" s="7">
        <v>10</v>
      </c>
      <c r="D344" s="6">
        <v>0.05</v>
      </c>
      <c r="E344" s="6">
        <v>8.25</v>
      </c>
      <c r="F344" s="6">
        <v>0.08</v>
      </c>
      <c r="G344" s="6">
        <v>74.8</v>
      </c>
      <c r="H344" s="6">
        <v>14</v>
      </c>
      <c r="I344" s="6">
        <v>2011</v>
      </c>
    </row>
    <row r="345" spans="1:9" x14ac:dyDescent="0.25">
      <c r="B345" s="8" t="s">
        <v>44</v>
      </c>
      <c r="C345" s="9">
        <v>10</v>
      </c>
      <c r="D345" s="8">
        <v>4.6399999999999997</v>
      </c>
      <c r="E345" s="8">
        <v>5.9</v>
      </c>
      <c r="F345" s="8">
        <v>0</v>
      </c>
      <c r="G345" s="8">
        <v>72.8</v>
      </c>
      <c r="H345" s="8">
        <v>15</v>
      </c>
      <c r="I345" s="8">
        <v>2011</v>
      </c>
    </row>
    <row r="346" spans="1:9" x14ac:dyDescent="0.25">
      <c r="B346" s="8" t="s">
        <v>91</v>
      </c>
      <c r="C346" s="9">
        <v>200</v>
      </c>
      <c r="D346" s="8">
        <v>8.8000000000000007</v>
      </c>
      <c r="E346" s="8">
        <v>11.22</v>
      </c>
      <c r="F346" s="8">
        <v>36.49</v>
      </c>
      <c r="G346" s="8">
        <v>282.58</v>
      </c>
      <c r="H346" s="8">
        <v>184</v>
      </c>
      <c r="I346" s="8">
        <v>2008</v>
      </c>
    </row>
    <row r="347" spans="1:9" x14ac:dyDescent="0.25">
      <c r="B347" s="8" t="s">
        <v>68</v>
      </c>
      <c r="C347" s="9">
        <v>200</v>
      </c>
      <c r="D347" s="8">
        <v>3.75</v>
      </c>
      <c r="E347" s="8">
        <v>3.01</v>
      </c>
      <c r="F347" s="8">
        <v>24.42</v>
      </c>
      <c r="G347" s="8">
        <v>141</v>
      </c>
      <c r="H347" s="8">
        <v>382</v>
      </c>
      <c r="I347" s="8">
        <v>2011</v>
      </c>
    </row>
    <row r="348" spans="1:9" x14ac:dyDescent="0.25">
      <c r="B348" s="10" t="s">
        <v>21</v>
      </c>
      <c r="C348" s="11">
        <v>80</v>
      </c>
      <c r="D348" s="10">
        <v>3.71</v>
      </c>
      <c r="E348" s="10">
        <v>0.3</v>
      </c>
      <c r="F348" s="10">
        <v>24.34</v>
      </c>
      <c r="G348" s="10">
        <v>114.86</v>
      </c>
      <c r="H348" s="10"/>
      <c r="I348" s="10"/>
    </row>
    <row r="349" spans="1:9" x14ac:dyDescent="0.25">
      <c r="A349" s="25" t="s">
        <v>22</v>
      </c>
      <c r="B349" s="25"/>
      <c r="C349" s="9">
        <f>SUM(C344:C348)</f>
        <v>500</v>
      </c>
      <c r="D349" s="9">
        <f t="shared" ref="D349:G349" si="50">SUM(D344:D348)</f>
        <v>20.950000000000003</v>
      </c>
      <c r="E349" s="9">
        <f t="shared" si="50"/>
        <v>28.680000000000003</v>
      </c>
      <c r="F349" s="9">
        <f t="shared" si="50"/>
        <v>85.33</v>
      </c>
      <c r="G349" s="9">
        <f t="shared" si="50"/>
        <v>686.04</v>
      </c>
      <c r="H349" s="8"/>
      <c r="I349" s="8"/>
    </row>
    <row r="350" spans="1:9" x14ac:dyDescent="0.25">
      <c r="A350" s="25" t="s">
        <v>23</v>
      </c>
      <c r="B350" s="25"/>
      <c r="C350" s="25"/>
      <c r="D350" s="25"/>
      <c r="E350" s="25"/>
      <c r="F350" s="25"/>
      <c r="G350" s="25"/>
      <c r="H350" s="25"/>
      <c r="I350" s="25"/>
    </row>
    <row r="351" spans="1:9" x14ac:dyDescent="0.25">
      <c r="B351" s="6" t="s">
        <v>47</v>
      </c>
      <c r="C351" s="7">
        <v>20</v>
      </c>
      <c r="D351" s="6">
        <v>2.1800000000000002</v>
      </c>
      <c r="E351" s="6">
        <v>2.85</v>
      </c>
      <c r="F351" s="6">
        <v>21.65</v>
      </c>
      <c r="G351" s="6">
        <v>121.35</v>
      </c>
      <c r="H351" s="6"/>
      <c r="I351" s="6"/>
    </row>
    <row r="352" spans="1:9" x14ac:dyDescent="0.25">
      <c r="B352" s="10" t="s">
        <v>62</v>
      </c>
      <c r="C352" s="9">
        <v>180</v>
      </c>
      <c r="D352" s="8">
        <v>0.7</v>
      </c>
      <c r="E352" s="8">
        <v>0.3</v>
      </c>
      <c r="F352" s="8">
        <v>24.4</v>
      </c>
      <c r="G352" s="8">
        <v>103</v>
      </c>
      <c r="H352" s="8">
        <v>441</v>
      </c>
      <c r="I352" s="8">
        <v>2008</v>
      </c>
    </row>
    <row r="353" spans="1:9" x14ac:dyDescent="0.25">
      <c r="A353" s="25" t="s">
        <v>22</v>
      </c>
      <c r="B353" s="25"/>
      <c r="C353" s="9">
        <f>SUM(C351:C352)</f>
        <v>200</v>
      </c>
      <c r="D353" s="9">
        <f t="shared" ref="D353:G353" si="51">SUM(D351:D352)</f>
        <v>2.88</v>
      </c>
      <c r="E353" s="9">
        <f t="shared" si="51"/>
        <v>3.15</v>
      </c>
      <c r="F353" s="9">
        <f t="shared" si="51"/>
        <v>46.05</v>
      </c>
      <c r="G353" s="9">
        <f t="shared" si="51"/>
        <v>224.35</v>
      </c>
      <c r="H353" s="8"/>
      <c r="I353" s="8"/>
    </row>
    <row r="354" spans="1:9" x14ac:dyDescent="0.25">
      <c r="A354" s="25" t="s">
        <v>26</v>
      </c>
      <c r="B354" s="25"/>
      <c r="C354" s="25"/>
      <c r="D354" s="25"/>
      <c r="E354" s="25"/>
      <c r="F354" s="25"/>
      <c r="G354" s="25"/>
      <c r="H354" s="25"/>
      <c r="I354" s="25"/>
    </row>
    <row r="355" spans="1:9" x14ac:dyDescent="0.25">
      <c r="B355" s="8" t="s">
        <v>69</v>
      </c>
      <c r="C355" s="9">
        <v>60</v>
      </c>
      <c r="D355" s="8">
        <v>0.9</v>
      </c>
      <c r="E355" s="8">
        <v>9.06</v>
      </c>
      <c r="F355" s="8">
        <v>5.0999999999999996</v>
      </c>
      <c r="G355" s="8">
        <v>105.6</v>
      </c>
      <c r="H355" s="8">
        <v>42</v>
      </c>
      <c r="I355" s="8">
        <v>2008</v>
      </c>
    </row>
    <row r="356" spans="1:9" x14ac:dyDescent="0.25">
      <c r="B356" s="8" t="s">
        <v>70</v>
      </c>
      <c r="C356" s="9">
        <v>200</v>
      </c>
      <c r="D356" s="8">
        <v>1.78</v>
      </c>
      <c r="E356" s="8">
        <v>4.18</v>
      </c>
      <c r="F356" s="8">
        <v>13.13</v>
      </c>
      <c r="G356" s="8">
        <v>97.73</v>
      </c>
      <c r="H356" s="8">
        <v>76</v>
      </c>
      <c r="I356" s="8">
        <v>2012</v>
      </c>
    </row>
    <row r="357" spans="1:9" x14ac:dyDescent="0.25">
      <c r="B357" s="8" t="s">
        <v>49</v>
      </c>
      <c r="C357" s="9">
        <v>90</v>
      </c>
      <c r="D357" s="8">
        <v>13.5</v>
      </c>
      <c r="E357" s="8">
        <v>13.86</v>
      </c>
      <c r="F357" s="8">
        <v>11.34</v>
      </c>
      <c r="G357" s="8">
        <v>225</v>
      </c>
      <c r="H357" s="8">
        <v>272</v>
      </c>
      <c r="I357" s="8">
        <v>2008</v>
      </c>
    </row>
    <row r="358" spans="1:9" x14ac:dyDescent="0.25">
      <c r="B358" s="8" t="s">
        <v>30</v>
      </c>
      <c r="C358" s="9">
        <v>150</v>
      </c>
      <c r="D358" s="8">
        <v>5.6</v>
      </c>
      <c r="E358" s="8">
        <v>4.8</v>
      </c>
      <c r="F358" s="8">
        <v>31.9</v>
      </c>
      <c r="G358" s="8">
        <v>194</v>
      </c>
      <c r="H358" s="8">
        <v>209</v>
      </c>
      <c r="I358" s="8">
        <v>2008</v>
      </c>
    </row>
    <row r="359" spans="1:9" x14ac:dyDescent="0.25">
      <c r="B359" s="8" t="s">
        <v>31</v>
      </c>
      <c r="C359" s="9">
        <v>180</v>
      </c>
      <c r="D359" s="8">
        <v>0.2</v>
      </c>
      <c r="E359" s="8">
        <v>0.2</v>
      </c>
      <c r="F359" s="8">
        <v>27.9</v>
      </c>
      <c r="G359" s="8">
        <v>115</v>
      </c>
      <c r="H359" s="8">
        <v>394</v>
      </c>
      <c r="I359" s="8">
        <v>2008</v>
      </c>
    </row>
    <row r="360" spans="1:9" x14ac:dyDescent="0.25">
      <c r="B360" s="8" t="s">
        <v>21</v>
      </c>
      <c r="C360" s="9">
        <v>30</v>
      </c>
      <c r="D360" s="8">
        <v>3.71</v>
      </c>
      <c r="E360" s="8">
        <v>0.3</v>
      </c>
      <c r="F360" s="8">
        <v>24.34</v>
      </c>
      <c r="G360" s="8">
        <v>114.86</v>
      </c>
      <c r="H360" s="8"/>
      <c r="I360" s="8"/>
    </row>
    <row r="361" spans="1:9" x14ac:dyDescent="0.25">
      <c r="B361" s="8" t="s">
        <v>32</v>
      </c>
      <c r="C361" s="9">
        <v>40</v>
      </c>
      <c r="D361" s="8">
        <v>2.65</v>
      </c>
      <c r="E361" s="8">
        <v>0.35</v>
      </c>
      <c r="F361" s="8">
        <v>16.96</v>
      </c>
      <c r="G361" s="8">
        <v>81.58</v>
      </c>
      <c r="H361" s="8"/>
      <c r="I361" s="8">
        <v>2008</v>
      </c>
    </row>
    <row r="362" spans="1:9" x14ac:dyDescent="0.25">
      <c r="A362" s="25" t="s">
        <v>22</v>
      </c>
      <c r="B362" s="26"/>
      <c r="C362" s="9">
        <f>SUM(C355:C361)</f>
        <v>750</v>
      </c>
      <c r="D362" s="9">
        <f t="shared" ref="D362:G362" si="52">SUM(D355:D361)</f>
        <v>28.34</v>
      </c>
      <c r="E362" s="9">
        <f t="shared" si="52"/>
        <v>32.75</v>
      </c>
      <c r="F362" s="9">
        <f t="shared" si="52"/>
        <v>130.67000000000002</v>
      </c>
      <c r="G362" s="9">
        <f t="shared" si="52"/>
        <v>933.77</v>
      </c>
      <c r="H362" s="8"/>
      <c r="I362" s="8"/>
    </row>
    <row r="363" spans="1:9" x14ac:dyDescent="0.25">
      <c r="A363" s="25" t="s">
        <v>33</v>
      </c>
      <c r="B363" s="25"/>
      <c r="C363" s="25"/>
      <c r="D363" s="25"/>
      <c r="E363" s="25"/>
      <c r="F363" s="25"/>
      <c r="G363" s="25"/>
      <c r="H363" s="25"/>
      <c r="I363" s="25"/>
    </row>
    <row r="364" spans="1:9" x14ac:dyDescent="0.25">
      <c r="B364" s="8" t="s">
        <v>72</v>
      </c>
      <c r="C364" s="9">
        <v>100</v>
      </c>
      <c r="D364" s="8">
        <v>6.8</v>
      </c>
      <c r="E364" s="8">
        <v>12.76</v>
      </c>
      <c r="F364" s="8">
        <v>59.8</v>
      </c>
      <c r="G364" s="8">
        <v>382.43</v>
      </c>
      <c r="H364" s="8">
        <v>419</v>
      </c>
      <c r="I364" s="8">
        <v>2011</v>
      </c>
    </row>
    <row r="365" spans="1:9" x14ac:dyDescent="0.25">
      <c r="B365" s="10" t="s">
        <v>20</v>
      </c>
      <c r="C365" s="9">
        <v>200</v>
      </c>
      <c r="D365" s="8">
        <v>0.2</v>
      </c>
      <c r="E365" s="8">
        <v>0.1</v>
      </c>
      <c r="F365" s="8">
        <v>15</v>
      </c>
      <c r="G365" s="8">
        <v>60</v>
      </c>
      <c r="H365" s="8">
        <v>430</v>
      </c>
      <c r="I365" s="8">
        <v>2008</v>
      </c>
    </row>
    <row r="366" spans="1:9" x14ac:dyDescent="0.25">
      <c r="A366" s="25" t="s">
        <v>22</v>
      </c>
      <c r="B366" s="25"/>
      <c r="C366" s="9">
        <f>SUM(C364:C365)</f>
        <v>300</v>
      </c>
      <c r="D366" s="9">
        <f t="shared" ref="D366:G366" si="53">SUM(D364:D365)</f>
        <v>7</v>
      </c>
      <c r="E366" s="9">
        <f t="shared" si="53"/>
        <v>12.86</v>
      </c>
      <c r="F366" s="9">
        <f t="shared" si="53"/>
        <v>74.8</v>
      </c>
      <c r="G366" s="9">
        <f t="shared" si="53"/>
        <v>442.43</v>
      </c>
      <c r="H366" s="8"/>
      <c r="I366" s="8"/>
    </row>
    <row r="367" spans="1:9" x14ac:dyDescent="0.25">
      <c r="A367" s="25" t="s">
        <v>36</v>
      </c>
      <c r="B367" s="25"/>
      <c r="C367" s="25"/>
      <c r="D367" s="25"/>
      <c r="E367" s="25"/>
      <c r="F367" s="25"/>
      <c r="G367" s="25"/>
      <c r="H367" s="25"/>
      <c r="I367" s="25"/>
    </row>
    <row r="368" spans="1:9" x14ac:dyDescent="0.25">
      <c r="B368" s="8" t="s">
        <v>92</v>
      </c>
      <c r="C368" s="9">
        <v>90</v>
      </c>
      <c r="D368" s="8">
        <v>15.47</v>
      </c>
      <c r="E368" s="8">
        <v>16.68</v>
      </c>
      <c r="F368" s="8">
        <v>4.45</v>
      </c>
      <c r="G368" s="8">
        <v>229.67</v>
      </c>
      <c r="H368" s="8">
        <v>599</v>
      </c>
      <c r="I368" s="8"/>
    </row>
    <row r="369" spans="1:9" x14ac:dyDescent="0.25">
      <c r="B369" s="8" t="s">
        <v>50</v>
      </c>
      <c r="C369" s="9">
        <v>150</v>
      </c>
      <c r="D369" s="8">
        <v>3.09</v>
      </c>
      <c r="E369" s="8">
        <v>17.079999999999998</v>
      </c>
      <c r="F369" s="8">
        <v>20.97</v>
      </c>
      <c r="G369" s="8">
        <v>250.34</v>
      </c>
      <c r="H369" s="8">
        <v>128</v>
      </c>
      <c r="I369" s="8">
        <v>2011</v>
      </c>
    </row>
    <row r="370" spans="1:9" x14ac:dyDescent="0.25">
      <c r="B370" s="8" t="s">
        <v>93</v>
      </c>
      <c r="C370" s="9">
        <v>180</v>
      </c>
      <c r="D370" s="8">
        <v>0.12</v>
      </c>
      <c r="E370" s="8">
        <v>0.01</v>
      </c>
      <c r="F370" s="8">
        <v>10.01</v>
      </c>
      <c r="G370" s="8">
        <v>41.73</v>
      </c>
      <c r="H370" s="8">
        <v>393</v>
      </c>
      <c r="I370" s="8">
        <v>2012</v>
      </c>
    </row>
    <row r="371" spans="1:9" x14ac:dyDescent="0.25">
      <c r="B371" s="8" t="s">
        <v>21</v>
      </c>
      <c r="C371" s="9">
        <v>40</v>
      </c>
      <c r="D371" s="8">
        <v>3.71</v>
      </c>
      <c r="E371" s="8">
        <v>0.3</v>
      </c>
      <c r="F371" s="8">
        <v>24.34</v>
      </c>
      <c r="G371" s="8">
        <v>114.86</v>
      </c>
      <c r="H371" s="8"/>
      <c r="I371" s="8"/>
    </row>
    <row r="372" spans="1:9" x14ac:dyDescent="0.25">
      <c r="B372" s="10" t="s">
        <v>32</v>
      </c>
      <c r="C372" s="9">
        <v>40</v>
      </c>
      <c r="D372" s="8">
        <v>2.65</v>
      </c>
      <c r="E372" s="8">
        <v>0.35</v>
      </c>
      <c r="F372" s="8">
        <v>16.96</v>
      </c>
      <c r="G372" s="8">
        <v>81.58</v>
      </c>
      <c r="H372" s="8"/>
      <c r="I372" s="8">
        <v>2008</v>
      </c>
    </row>
    <row r="373" spans="1:9" x14ac:dyDescent="0.25">
      <c r="A373" s="25" t="s">
        <v>22</v>
      </c>
      <c r="B373" s="25"/>
      <c r="C373" s="9">
        <f>SUM(C368:C372)</f>
        <v>500</v>
      </c>
      <c r="D373" s="9">
        <f t="shared" ref="D373:G373" si="54">SUM(D368:D372)</f>
        <v>25.040000000000003</v>
      </c>
      <c r="E373" s="9">
        <f t="shared" si="54"/>
        <v>34.419999999999995</v>
      </c>
      <c r="F373" s="9">
        <f t="shared" si="54"/>
        <v>76.72999999999999</v>
      </c>
      <c r="G373" s="9">
        <f t="shared" si="54"/>
        <v>718.18000000000006</v>
      </c>
      <c r="H373" s="8"/>
      <c r="I373" s="8"/>
    </row>
    <row r="374" spans="1:9" x14ac:dyDescent="0.25">
      <c r="A374" s="25" t="s">
        <v>40</v>
      </c>
      <c r="B374" s="25"/>
      <c r="C374" s="25"/>
      <c r="D374" s="25"/>
      <c r="E374" s="25"/>
      <c r="F374" s="25"/>
      <c r="G374" s="25"/>
      <c r="H374" s="25"/>
      <c r="I374" s="25"/>
    </row>
    <row r="375" spans="1:9" x14ac:dyDescent="0.25">
      <c r="B375" s="13" t="s">
        <v>41</v>
      </c>
      <c r="C375" s="7">
        <v>200</v>
      </c>
      <c r="D375" s="6">
        <v>5.8</v>
      </c>
      <c r="E375" s="6">
        <v>6.4</v>
      </c>
      <c r="F375" s="6">
        <v>8</v>
      </c>
      <c r="G375" s="6">
        <v>112</v>
      </c>
      <c r="H375" s="6">
        <v>435</v>
      </c>
      <c r="I375" s="6">
        <v>2008</v>
      </c>
    </row>
    <row r="376" spans="1:9" x14ac:dyDescent="0.25">
      <c r="A376" s="25" t="s">
        <v>22</v>
      </c>
      <c r="B376" s="25"/>
      <c r="C376" s="9">
        <f>SUM(C375)</f>
        <v>200</v>
      </c>
      <c r="D376" s="9">
        <f t="shared" ref="D376:G376" si="55">SUM(D375)</f>
        <v>5.8</v>
      </c>
      <c r="E376" s="9">
        <f t="shared" si="55"/>
        <v>6.4</v>
      </c>
      <c r="F376" s="9">
        <f t="shared" si="55"/>
        <v>8</v>
      </c>
      <c r="G376" s="9">
        <f t="shared" si="55"/>
        <v>112</v>
      </c>
      <c r="H376" s="8"/>
      <c r="I376" s="8"/>
    </row>
    <row r="377" spans="1:9" x14ac:dyDescent="0.25">
      <c r="A377" s="25" t="s">
        <v>42</v>
      </c>
      <c r="B377" s="25"/>
      <c r="C377" s="9"/>
      <c r="D377" s="8">
        <f>D376+D373+D366+D362+D353+D349</f>
        <v>90.01</v>
      </c>
      <c r="E377" s="8">
        <f t="shared" ref="E377:G377" si="56">E376+E373+E366+E362+E353+E349</f>
        <v>118.26</v>
      </c>
      <c r="F377" s="8">
        <f t="shared" si="56"/>
        <v>421.58</v>
      </c>
      <c r="G377" s="8">
        <f t="shared" si="56"/>
        <v>3116.77</v>
      </c>
      <c r="H377" s="8"/>
      <c r="I377" s="8"/>
    </row>
    <row r="380" spans="1:9" ht="28.15" customHeight="1" x14ac:dyDescent="0.25">
      <c r="A380" s="22" t="s">
        <v>0</v>
      </c>
      <c r="B380" s="22"/>
      <c r="F380" s="23" t="s">
        <v>1</v>
      </c>
      <c r="G380" s="23"/>
      <c r="H380" s="23"/>
      <c r="I380" s="23"/>
    </row>
    <row r="381" spans="1:9" x14ac:dyDescent="0.25">
      <c r="C381" s="3" t="s">
        <v>84</v>
      </c>
    </row>
    <row r="382" spans="1:9" x14ac:dyDescent="0.25">
      <c r="B382" s="4" t="s">
        <v>3</v>
      </c>
      <c r="C382" s="3" t="s">
        <v>78</v>
      </c>
    </row>
    <row r="383" spans="1:9" x14ac:dyDescent="0.25">
      <c r="I383" s="15" t="s">
        <v>5</v>
      </c>
    </row>
    <row r="384" spans="1:9" x14ac:dyDescent="0.25">
      <c r="A384" s="24" t="s">
        <v>6</v>
      </c>
      <c r="B384" s="24" t="s">
        <v>7</v>
      </c>
      <c r="C384" s="24" t="s">
        <v>8</v>
      </c>
      <c r="D384" s="24" t="s">
        <v>9</v>
      </c>
      <c r="E384" s="24"/>
      <c r="F384" s="24"/>
      <c r="G384" s="24" t="s">
        <v>10</v>
      </c>
      <c r="H384" s="24" t="s">
        <v>11</v>
      </c>
      <c r="I384" s="24" t="s">
        <v>12</v>
      </c>
    </row>
    <row r="385" spans="1:9" x14ac:dyDescent="0.25">
      <c r="A385" s="24"/>
      <c r="B385" s="24"/>
      <c r="C385" s="24"/>
      <c r="D385" s="5" t="s">
        <v>13</v>
      </c>
      <c r="E385" s="5" t="s">
        <v>14</v>
      </c>
      <c r="F385" s="5" t="s">
        <v>15</v>
      </c>
      <c r="G385" s="24"/>
      <c r="H385" s="24"/>
      <c r="I385" s="24"/>
    </row>
    <row r="386" spans="1:9" x14ac:dyDescent="0.25">
      <c r="A386" s="25" t="s">
        <v>16</v>
      </c>
      <c r="B386" s="25"/>
      <c r="C386" s="25"/>
      <c r="D386" s="25"/>
      <c r="E386" s="25"/>
      <c r="F386" s="25"/>
      <c r="G386" s="25"/>
      <c r="H386" s="25"/>
      <c r="I386" s="25"/>
    </row>
    <row r="387" spans="1:9" x14ac:dyDescent="0.25">
      <c r="B387" s="6" t="s">
        <v>17</v>
      </c>
      <c r="C387" s="7">
        <v>10</v>
      </c>
      <c r="D387" s="6">
        <v>0.05</v>
      </c>
      <c r="E387" s="6">
        <v>8.25</v>
      </c>
      <c r="F387" s="6">
        <v>0.08</v>
      </c>
      <c r="G387" s="6">
        <v>74.8</v>
      </c>
      <c r="H387" s="6">
        <v>14</v>
      </c>
      <c r="I387" s="6">
        <v>2011</v>
      </c>
    </row>
    <row r="388" spans="1:9" x14ac:dyDescent="0.25">
      <c r="B388" s="8" t="s">
        <v>79</v>
      </c>
      <c r="C388" s="9">
        <v>200</v>
      </c>
      <c r="D388" s="8">
        <v>6.18</v>
      </c>
      <c r="E388" s="8">
        <v>9.98</v>
      </c>
      <c r="F388" s="8">
        <v>26.73</v>
      </c>
      <c r="G388" s="8">
        <v>223.44</v>
      </c>
      <c r="H388" s="8">
        <v>190</v>
      </c>
      <c r="I388" s="8">
        <v>2008</v>
      </c>
    </row>
    <row r="389" spans="1:9" x14ac:dyDescent="0.25">
      <c r="B389" s="8" t="s">
        <v>19</v>
      </c>
      <c r="C389" s="9">
        <v>40</v>
      </c>
      <c r="D389" s="8">
        <v>5.0999999999999996</v>
      </c>
      <c r="E389" s="8">
        <v>4.5999999999999996</v>
      </c>
      <c r="F389" s="8">
        <v>0.3</v>
      </c>
      <c r="G389" s="8">
        <v>63</v>
      </c>
      <c r="H389" s="8">
        <v>213</v>
      </c>
      <c r="I389" s="8">
        <v>2008</v>
      </c>
    </row>
    <row r="390" spans="1:9" x14ac:dyDescent="0.25">
      <c r="B390" s="8" t="s">
        <v>20</v>
      </c>
      <c r="C390" s="9">
        <v>200</v>
      </c>
      <c r="D390" s="8">
        <v>0.2</v>
      </c>
      <c r="E390" s="8">
        <v>0.1</v>
      </c>
      <c r="F390" s="8">
        <v>15</v>
      </c>
      <c r="G390" s="8">
        <v>60</v>
      </c>
      <c r="H390" s="8">
        <v>430</v>
      </c>
      <c r="I390" s="8">
        <v>2008</v>
      </c>
    </row>
    <row r="391" spans="1:9" x14ac:dyDescent="0.25">
      <c r="B391" s="10" t="s">
        <v>21</v>
      </c>
      <c r="C391" s="11">
        <v>50</v>
      </c>
      <c r="D391" s="10">
        <v>3.71</v>
      </c>
      <c r="E391" s="10">
        <v>0.3</v>
      </c>
      <c r="F391" s="10">
        <v>24.34</v>
      </c>
      <c r="G391" s="10">
        <v>114.86</v>
      </c>
      <c r="H391" s="10"/>
      <c r="I391" s="10"/>
    </row>
    <row r="392" spans="1:9" x14ac:dyDescent="0.25">
      <c r="A392" s="25" t="s">
        <v>22</v>
      </c>
      <c r="B392" s="25"/>
      <c r="C392" s="9">
        <f>SUM(C387:C391)</f>
        <v>500</v>
      </c>
      <c r="D392" s="9">
        <f t="shared" ref="D392:G392" si="57">SUM(D387:D391)</f>
        <v>15.239999999999998</v>
      </c>
      <c r="E392" s="9">
        <f t="shared" si="57"/>
        <v>23.23</v>
      </c>
      <c r="F392" s="9">
        <f t="shared" si="57"/>
        <v>66.45</v>
      </c>
      <c r="G392" s="9">
        <f t="shared" si="57"/>
        <v>536.1</v>
      </c>
      <c r="H392" s="8"/>
      <c r="I392" s="8"/>
    </row>
    <row r="393" spans="1:9" x14ac:dyDescent="0.25">
      <c r="A393" s="25" t="s">
        <v>23</v>
      </c>
      <c r="B393" s="25"/>
      <c r="C393" s="25"/>
      <c r="D393" s="25"/>
      <c r="E393" s="25"/>
      <c r="F393" s="25"/>
      <c r="G393" s="25"/>
      <c r="H393" s="25"/>
      <c r="I393" s="25"/>
    </row>
    <row r="394" spans="1:9" x14ac:dyDescent="0.25">
      <c r="B394" s="6" t="s">
        <v>46</v>
      </c>
      <c r="C394" s="7">
        <v>180</v>
      </c>
      <c r="D394" s="6">
        <v>0.97</v>
      </c>
      <c r="E394" s="6">
        <v>0.19</v>
      </c>
      <c r="F394" s="6">
        <v>19.59</v>
      </c>
      <c r="G394" s="6">
        <v>83.42</v>
      </c>
      <c r="H394" s="6">
        <v>399</v>
      </c>
      <c r="I394" s="6">
        <v>2012</v>
      </c>
    </row>
    <row r="395" spans="1:9" x14ac:dyDescent="0.25">
      <c r="B395" s="10" t="s">
        <v>47</v>
      </c>
      <c r="C395" s="9">
        <v>20</v>
      </c>
      <c r="D395" s="8">
        <v>2.1800000000000002</v>
      </c>
      <c r="E395" s="8">
        <v>2.85</v>
      </c>
      <c r="F395" s="8">
        <v>21.65</v>
      </c>
      <c r="G395" s="8">
        <v>121.35</v>
      </c>
      <c r="H395" s="8"/>
      <c r="I395" s="8"/>
    </row>
    <row r="396" spans="1:9" x14ac:dyDescent="0.25">
      <c r="A396" s="25" t="s">
        <v>22</v>
      </c>
      <c r="B396" s="25"/>
      <c r="C396" s="9">
        <f>SUM(C394:C395)</f>
        <v>200</v>
      </c>
      <c r="D396" s="9">
        <f t="shared" ref="D396:G396" si="58">SUM(D394:D395)</f>
        <v>3.1500000000000004</v>
      </c>
      <c r="E396" s="9">
        <f t="shared" si="58"/>
        <v>3.04</v>
      </c>
      <c r="F396" s="9">
        <f t="shared" si="58"/>
        <v>41.239999999999995</v>
      </c>
      <c r="G396" s="9">
        <f t="shared" si="58"/>
        <v>204.76999999999998</v>
      </c>
      <c r="H396" s="8"/>
      <c r="I396" s="8"/>
    </row>
    <row r="397" spans="1:9" x14ac:dyDescent="0.25">
      <c r="A397" s="25" t="s">
        <v>26</v>
      </c>
      <c r="B397" s="25"/>
      <c r="C397" s="25"/>
      <c r="D397" s="25"/>
      <c r="E397" s="25"/>
      <c r="F397" s="25"/>
      <c r="G397" s="25"/>
      <c r="H397" s="25"/>
      <c r="I397" s="25"/>
    </row>
    <row r="398" spans="1:9" x14ac:dyDescent="0.25">
      <c r="B398" s="8" t="s">
        <v>94</v>
      </c>
      <c r="C398" s="9">
        <v>60</v>
      </c>
      <c r="D398" s="8">
        <v>0.81</v>
      </c>
      <c r="E398" s="8">
        <v>3.6</v>
      </c>
      <c r="F398" s="8">
        <v>4.92</v>
      </c>
      <c r="G398" s="8">
        <v>55.63</v>
      </c>
      <c r="H398" s="8">
        <v>45</v>
      </c>
      <c r="I398" s="8">
        <v>2012</v>
      </c>
    </row>
    <row r="399" spans="1:9" x14ac:dyDescent="0.25">
      <c r="B399" s="8" t="s">
        <v>95</v>
      </c>
      <c r="C399" s="9">
        <v>200</v>
      </c>
      <c r="D399" s="8">
        <v>1.3</v>
      </c>
      <c r="E399" s="8">
        <v>4.07</v>
      </c>
      <c r="F399" s="8">
        <v>12.65</v>
      </c>
      <c r="G399" s="8">
        <v>92.46</v>
      </c>
      <c r="H399" s="8">
        <v>115</v>
      </c>
      <c r="I399" s="8">
        <v>2011</v>
      </c>
    </row>
    <row r="400" spans="1:9" x14ac:dyDescent="0.25">
      <c r="B400" s="8" t="s">
        <v>59</v>
      </c>
      <c r="C400" s="9">
        <v>90</v>
      </c>
      <c r="D400" s="8">
        <v>25.38</v>
      </c>
      <c r="E400" s="8">
        <v>6.48</v>
      </c>
      <c r="F400" s="8">
        <v>0.72</v>
      </c>
      <c r="G400" s="8">
        <v>163.80000000000001</v>
      </c>
      <c r="H400" s="8">
        <v>307</v>
      </c>
      <c r="I400" s="8">
        <v>2008</v>
      </c>
    </row>
    <row r="401" spans="1:9" x14ac:dyDescent="0.25">
      <c r="B401" s="8" t="s">
        <v>60</v>
      </c>
      <c r="C401" s="9">
        <v>150</v>
      </c>
      <c r="D401" s="8">
        <v>8.51</v>
      </c>
      <c r="E401" s="8">
        <v>6.9</v>
      </c>
      <c r="F401" s="8">
        <v>38.64</v>
      </c>
      <c r="G401" s="8">
        <v>250.7</v>
      </c>
      <c r="H401" s="8">
        <v>181</v>
      </c>
      <c r="I401" s="8">
        <v>2008</v>
      </c>
    </row>
    <row r="402" spans="1:9" x14ac:dyDescent="0.25">
      <c r="B402" s="8" t="s">
        <v>51</v>
      </c>
      <c r="C402" s="9">
        <v>180</v>
      </c>
      <c r="D402" s="8">
        <v>0</v>
      </c>
      <c r="E402" s="8">
        <v>0</v>
      </c>
      <c r="F402" s="8">
        <v>19.36</v>
      </c>
      <c r="G402" s="8">
        <v>77.41</v>
      </c>
      <c r="H402" s="8">
        <v>349</v>
      </c>
      <c r="I402" s="8">
        <v>2011</v>
      </c>
    </row>
    <row r="403" spans="1:9" x14ac:dyDescent="0.25">
      <c r="B403" s="8" t="s">
        <v>21</v>
      </c>
      <c r="C403" s="9">
        <v>60</v>
      </c>
      <c r="D403" s="8">
        <v>3.71</v>
      </c>
      <c r="E403" s="8">
        <v>0.3</v>
      </c>
      <c r="F403" s="8">
        <v>24.34</v>
      </c>
      <c r="G403" s="8">
        <v>114.86</v>
      </c>
      <c r="H403" s="8"/>
      <c r="I403" s="8"/>
    </row>
    <row r="404" spans="1:9" x14ac:dyDescent="0.25">
      <c r="B404" s="8" t="s">
        <v>32</v>
      </c>
      <c r="C404" s="9">
        <v>40</v>
      </c>
      <c r="D404" s="8">
        <v>2.65</v>
      </c>
      <c r="E404" s="8">
        <v>0.35</v>
      </c>
      <c r="F404" s="8">
        <v>16.96</v>
      </c>
      <c r="G404" s="8">
        <v>81.58</v>
      </c>
      <c r="H404" s="8"/>
      <c r="I404" s="8">
        <v>2008</v>
      </c>
    </row>
    <row r="405" spans="1:9" x14ac:dyDescent="0.25">
      <c r="A405" s="25" t="s">
        <v>22</v>
      </c>
      <c r="B405" s="26"/>
      <c r="C405" s="9">
        <f>SUM(C398:C404)</f>
        <v>780</v>
      </c>
      <c r="D405" s="9">
        <f t="shared" ref="D405:G405" si="59">SUM(D398:D404)</f>
        <v>42.36</v>
      </c>
      <c r="E405" s="9">
        <f t="shared" si="59"/>
        <v>21.700000000000003</v>
      </c>
      <c r="F405" s="9">
        <f t="shared" si="59"/>
        <v>117.59</v>
      </c>
      <c r="G405" s="9">
        <f t="shared" si="59"/>
        <v>836.43999999999994</v>
      </c>
      <c r="H405" s="8"/>
      <c r="I405" s="8"/>
    </row>
    <row r="406" spans="1:9" x14ac:dyDescent="0.25">
      <c r="A406" s="25" t="s">
        <v>33</v>
      </c>
      <c r="B406" s="25"/>
      <c r="C406" s="25"/>
      <c r="D406" s="25"/>
      <c r="E406" s="25"/>
      <c r="F406" s="25"/>
      <c r="G406" s="25"/>
      <c r="H406" s="25"/>
      <c r="I406" s="25"/>
    </row>
    <row r="407" spans="1:9" ht="28.15" customHeight="1" x14ac:dyDescent="0.25">
      <c r="B407" s="14" t="s">
        <v>97</v>
      </c>
      <c r="C407" s="9">
        <v>100</v>
      </c>
      <c r="D407" s="8">
        <v>13.87</v>
      </c>
      <c r="E407" s="8">
        <v>10.89</v>
      </c>
      <c r="F407" s="8">
        <v>30.09</v>
      </c>
      <c r="G407" s="8">
        <v>276.41000000000003</v>
      </c>
      <c r="H407" s="8">
        <v>234</v>
      </c>
      <c r="I407" s="8">
        <v>2012</v>
      </c>
    </row>
    <row r="408" spans="1:9" x14ac:dyDescent="0.25">
      <c r="B408" s="16" t="s">
        <v>35</v>
      </c>
      <c r="C408" s="19">
        <v>200</v>
      </c>
      <c r="D408" s="20">
        <v>1</v>
      </c>
      <c r="E408" s="20"/>
      <c r="F408" s="20">
        <v>18</v>
      </c>
      <c r="G408" s="20">
        <v>79</v>
      </c>
      <c r="H408" s="8"/>
      <c r="I408" s="8">
        <v>2012</v>
      </c>
    </row>
    <row r="409" spans="1:9" x14ac:dyDescent="0.25">
      <c r="A409" s="25" t="s">
        <v>22</v>
      </c>
      <c r="B409" s="25"/>
      <c r="C409" s="9">
        <f>SUM(C407:C408)</f>
        <v>300</v>
      </c>
      <c r="D409" s="9">
        <f t="shared" ref="D409:G409" si="60">SUM(D407:D408)</f>
        <v>14.87</v>
      </c>
      <c r="E409" s="9">
        <f t="shared" si="60"/>
        <v>10.89</v>
      </c>
      <c r="F409" s="9">
        <f t="shared" si="60"/>
        <v>48.09</v>
      </c>
      <c r="G409" s="9">
        <f t="shared" si="60"/>
        <v>355.41</v>
      </c>
      <c r="H409" s="8"/>
      <c r="I409" s="8"/>
    </row>
    <row r="410" spans="1:9" x14ac:dyDescent="0.25">
      <c r="A410" s="25" t="s">
        <v>36</v>
      </c>
      <c r="B410" s="25"/>
      <c r="C410" s="25"/>
      <c r="D410" s="25"/>
      <c r="E410" s="25"/>
      <c r="F410" s="25"/>
      <c r="G410" s="25"/>
      <c r="H410" s="25"/>
      <c r="I410" s="25"/>
    </row>
    <row r="411" spans="1:9" x14ac:dyDescent="0.25">
      <c r="B411" s="8" t="s">
        <v>99</v>
      </c>
      <c r="C411" s="9">
        <v>90</v>
      </c>
      <c r="D411" s="8">
        <v>8.65</v>
      </c>
      <c r="E411" s="8">
        <v>12.77</v>
      </c>
      <c r="F411" s="8">
        <v>9.98</v>
      </c>
      <c r="G411" s="8">
        <v>189.12</v>
      </c>
      <c r="H411" s="8">
        <v>280</v>
      </c>
      <c r="I411" s="8">
        <v>2011</v>
      </c>
    </row>
    <row r="412" spans="1:9" x14ac:dyDescent="0.25">
      <c r="B412" s="8" t="s">
        <v>96</v>
      </c>
      <c r="C412" s="9">
        <v>150</v>
      </c>
      <c r="D412" s="8">
        <v>3.8</v>
      </c>
      <c r="E412" s="8">
        <v>4.3</v>
      </c>
      <c r="F412" s="8">
        <v>9.8000000000000007</v>
      </c>
      <c r="G412" s="8">
        <v>93</v>
      </c>
      <c r="H412" s="8">
        <v>346</v>
      </c>
      <c r="I412" s="8">
        <v>2008</v>
      </c>
    </row>
    <row r="413" spans="1:9" x14ac:dyDescent="0.25">
      <c r="B413" s="8" t="s">
        <v>65</v>
      </c>
      <c r="C413" s="9">
        <v>180</v>
      </c>
      <c r="D413" s="8">
        <v>0.3</v>
      </c>
      <c r="E413" s="8">
        <v>0.1</v>
      </c>
      <c r="F413" s="8">
        <v>15.2</v>
      </c>
      <c r="G413" s="8">
        <v>62</v>
      </c>
      <c r="H413" s="8">
        <v>431</v>
      </c>
      <c r="I413" s="8">
        <v>2008</v>
      </c>
    </row>
    <row r="414" spans="1:9" x14ac:dyDescent="0.25">
      <c r="B414" s="8" t="s">
        <v>32</v>
      </c>
      <c r="C414" s="9">
        <v>40</v>
      </c>
      <c r="D414" s="8">
        <v>2.65</v>
      </c>
      <c r="E414" s="8">
        <v>0.35</v>
      </c>
      <c r="F414" s="8">
        <v>16.96</v>
      </c>
      <c r="G414" s="8">
        <v>81.58</v>
      </c>
      <c r="H414" s="8"/>
      <c r="I414" s="8">
        <v>2008</v>
      </c>
    </row>
    <row r="415" spans="1:9" x14ac:dyDescent="0.25">
      <c r="B415" s="10" t="s">
        <v>21</v>
      </c>
      <c r="C415" s="9">
        <v>40</v>
      </c>
      <c r="D415" s="8">
        <v>3.71</v>
      </c>
      <c r="E415" s="8">
        <v>0.3</v>
      </c>
      <c r="F415" s="8">
        <v>24.34</v>
      </c>
      <c r="G415" s="8">
        <v>114.86</v>
      </c>
      <c r="H415" s="8"/>
      <c r="I415" s="8"/>
    </row>
    <row r="416" spans="1:9" x14ac:dyDescent="0.25">
      <c r="A416" s="25" t="s">
        <v>22</v>
      </c>
      <c r="B416" s="25"/>
      <c r="C416" s="9">
        <f>SUM(C411:C415)</f>
        <v>500</v>
      </c>
      <c r="D416" s="9">
        <f t="shared" ref="D416:G416" si="61">SUM(D411:D415)</f>
        <v>19.11</v>
      </c>
      <c r="E416" s="9">
        <f t="shared" si="61"/>
        <v>17.820000000000004</v>
      </c>
      <c r="F416" s="9">
        <f t="shared" si="61"/>
        <v>76.28</v>
      </c>
      <c r="G416" s="9">
        <f t="shared" si="61"/>
        <v>540.55999999999995</v>
      </c>
      <c r="H416" s="8"/>
      <c r="I416" s="8"/>
    </row>
    <row r="417" spans="1:9" x14ac:dyDescent="0.25">
      <c r="A417" s="25" t="s">
        <v>40</v>
      </c>
      <c r="B417" s="25"/>
      <c r="C417" s="25"/>
      <c r="D417" s="25"/>
      <c r="E417" s="25"/>
      <c r="F417" s="25"/>
      <c r="G417" s="25"/>
      <c r="H417" s="25"/>
      <c r="I417" s="25"/>
    </row>
    <row r="418" spans="1:9" x14ac:dyDescent="0.25">
      <c r="B418" s="13" t="s">
        <v>54</v>
      </c>
      <c r="C418" s="7">
        <v>200</v>
      </c>
      <c r="D418" s="6">
        <v>6.1</v>
      </c>
      <c r="E418" s="6">
        <v>6.4</v>
      </c>
      <c r="F418" s="6">
        <v>10.1</v>
      </c>
      <c r="G418" s="6">
        <v>117.2</v>
      </c>
      <c r="H418" s="6">
        <v>434</v>
      </c>
      <c r="I418" s="6">
        <v>2008</v>
      </c>
    </row>
    <row r="419" spans="1:9" x14ac:dyDescent="0.25">
      <c r="A419" s="25" t="s">
        <v>22</v>
      </c>
      <c r="B419" s="25"/>
      <c r="C419" s="7">
        <f>SUM(C418)</f>
        <v>200</v>
      </c>
      <c r="D419" s="7">
        <f t="shared" ref="D419:G419" si="62">SUM(D418)</f>
        <v>6.1</v>
      </c>
      <c r="E419" s="7">
        <f t="shared" si="62"/>
        <v>6.4</v>
      </c>
      <c r="F419" s="7">
        <f t="shared" si="62"/>
        <v>10.1</v>
      </c>
      <c r="G419" s="7">
        <f t="shared" si="62"/>
        <v>117.2</v>
      </c>
      <c r="H419" s="8"/>
      <c r="I419" s="8"/>
    </row>
    <row r="420" spans="1:9" x14ac:dyDescent="0.25">
      <c r="A420" s="25" t="s">
        <v>42</v>
      </c>
      <c r="B420" s="25"/>
      <c r="C420" s="9"/>
      <c r="D420" s="8">
        <f>D419+D416+D409+D405+D396+D392</f>
        <v>100.83</v>
      </c>
      <c r="E420" s="8">
        <f t="shared" ref="E420:G420" si="63">E419+E416+E409+E405+E396+E392</f>
        <v>83.080000000000013</v>
      </c>
      <c r="F420" s="8">
        <f t="shared" si="63"/>
        <v>359.75</v>
      </c>
      <c r="G420" s="8">
        <f t="shared" si="63"/>
        <v>2590.48</v>
      </c>
      <c r="H420" s="8"/>
      <c r="I420" s="8"/>
    </row>
  </sheetData>
  <autoFilter ref="B1:B420"/>
  <mergeCells count="220">
    <mergeCell ref="A410:I410"/>
    <mergeCell ref="A416:B416"/>
    <mergeCell ref="A417:I417"/>
    <mergeCell ref="A419:B419"/>
    <mergeCell ref="A420:B420"/>
    <mergeCell ref="A5:A6"/>
    <mergeCell ref="A47:A48"/>
    <mergeCell ref="A89:A90"/>
    <mergeCell ref="A132:A133"/>
    <mergeCell ref="A175:A176"/>
    <mergeCell ref="A216:A217"/>
    <mergeCell ref="A257:A258"/>
    <mergeCell ref="A299:A300"/>
    <mergeCell ref="A341:A342"/>
    <mergeCell ref="A384:A385"/>
    <mergeCell ref="B5:B6"/>
    <mergeCell ref="B47:B48"/>
    <mergeCell ref="B89:B90"/>
    <mergeCell ref="B132:B133"/>
    <mergeCell ref="B175:B176"/>
    <mergeCell ref="B216:B217"/>
    <mergeCell ref="B257:B258"/>
    <mergeCell ref="B299:B300"/>
    <mergeCell ref="B341:B342"/>
    <mergeCell ref="D384:F384"/>
    <mergeCell ref="A386:I386"/>
    <mergeCell ref="A392:B392"/>
    <mergeCell ref="A393:I393"/>
    <mergeCell ref="A396:B396"/>
    <mergeCell ref="A397:I397"/>
    <mergeCell ref="A405:B405"/>
    <mergeCell ref="A406:I406"/>
    <mergeCell ref="A409:B409"/>
    <mergeCell ref="B384:B385"/>
    <mergeCell ref="C384:C385"/>
    <mergeCell ref="G384:G385"/>
    <mergeCell ref="H384:H385"/>
    <mergeCell ref="I384:I385"/>
    <mergeCell ref="A362:B362"/>
    <mergeCell ref="A363:I363"/>
    <mergeCell ref="A366:B366"/>
    <mergeCell ref="A367:I367"/>
    <mergeCell ref="A373:B373"/>
    <mergeCell ref="A374:I374"/>
    <mergeCell ref="A376:B376"/>
    <mergeCell ref="A377:B377"/>
    <mergeCell ref="A380:B380"/>
    <mergeCell ref="F380:I380"/>
    <mergeCell ref="A334:B334"/>
    <mergeCell ref="A337:B337"/>
    <mergeCell ref="F337:I337"/>
    <mergeCell ref="D341:F341"/>
    <mergeCell ref="A343:I343"/>
    <mergeCell ref="A349:B349"/>
    <mergeCell ref="A350:I350"/>
    <mergeCell ref="A353:B353"/>
    <mergeCell ref="A354:I354"/>
    <mergeCell ref="C341:C342"/>
    <mergeCell ref="G341:G342"/>
    <mergeCell ref="H341:H342"/>
    <mergeCell ref="I341:I342"/>
    <mergeCell ref="A311:B311"/>
    <mergeCell ref="A312:I312"/>
    <mergeCell ref="A319:B319"/>
    <mergeCell ref="A320:I320"/>
    <mergeCell ref="A323:B323"/>
    <mergeCell ref="A324:I324"/>
    <mergeCell ref="A330:B330"/>
    <mergeCell ref="A331:I331"/>
    <mergeCell ref="A333:B333"/>
    <mergeCell ref="A289:I289"/>
    <mergeCell ref="A291:B291"/>
    <mergeCell ref="A292:B292"/>
    <mergeCell ref="A295:B295"/>
    <mergeCell ref="F295:I295"/>
    <mergeCell ref="D299:F299"/>
    <mergeCell ref="A301:I301"/>
    <mergeCell ref="A307:B307"/>
    <mergeCell ref="A308:I308"/>
    <mergeCell ref="C299:C300"/>
    <mergeCell ref="G299:G300"/>
    <mergeCell ref="H299:H300"/>
    <mergeCell ref="I299:I300"/>
    <mergeCell ref="A265:B265"/>
    <mergeCell ref="A266:I266"/>
    <mergeCell ref="A269:B269"/>
    <mergeCell ref="A270:I270"/>
    <mergeCell ref="A278:B278"/>
    <mergeCell ref="A279:I279"/>
    <mergeCell ref="A282:B282"/>
    <mergeCell ref="A283:I283"/>
    <mergeCell ref="A288:B288"/>
    <mergeCell ref="A240:I240"/>
    <mergeCell ref="A246:B246"/>
    <mergeCell ref="A247:I247"/>
    <mergeCell ref="A249:B249"/>
    <mergeCell ref="A250:B250"/>
    <mergeCell ref="A253:B253"/>
    <mergeCell ref="F253:I253"/>
    <mergeCell ref="D257:F257"/>
    <mergeCell ref="A259:I259"/>
    <mergeCell ref="C257:C258"/>
    <mergeCell ref="G257:G258"/>
    <mergeCell ref="H257:H258"/>
    <mergeCell ref="I257:I258"/>
    <mergeCell ref="D216:F216"/>
    <mergeCell ref="A218:I218"/>
    <mergeCell ref="A224:B224"/>
    <mergeCell ref="A225:I225"/>
    <mergeCell ref="A227:B227"/>
    <mergeCell ref="A228:I228"/>
    <mergeCell ref="A235:B235"/>
    <mergeCell ref="A236:I236"/>
    <mergeCell ref="A239:B239"/>
    <mergeCell ref="C216:C217"/>
    <mergeCell ref="G216:G217"/>
    <mergeCell ref="H216:H217"/>
    <mergeCell ref="I216:I217"/>
    <mergeCell ref="A195:B195"/>
    <mergeCell ref="A196:I196"/>
    <mergeCell ref="A199:B199"/>
    <mergeCell ref="A200:I200"/>
    <mergeCell ref="A205:B205"/>
    <mergeCell ref="A206:I206"/>
    <mergeCell ref="A208:B208"/>
    <mergeCell ref="A209:B209"/>
    <mergeCell ref="A212:B212"/>
    <mergeCell ref="F212:I212"/>
    <mergeCell ref="A168:B168"/>
    <mergeCell ref="A171:B171"/>
    <mergeCell ref="F171:I171"/>
    <mergeCell ref="D175:F175"/>
    <mergeCell ref="A177:I177"/>
    <mergeCell ref="A183:B183"/>
    <mergeCell ref="A184:I184"/>
    <mergeCell ref="A187:B187"/>
    <mergeCell ref="A188:I188"/>
    <mergeCell ref="C175:C176"/>
    <mergeCell ref="G175:G176"/>
    <mergeCell ref="H175:H176"/>
    <mergeCell ref="I175:I176"/>
    <mergeCell ref="A144:B144"/>
    <mergeCell ref="A145:I145"/>
    <mergeCell ref="A153:B153"/>
    <mergeCell ref="A154:I154"/>
    <mergeCell ref="A157:B157"/>
    <mergeCell ref="A158:I158"/>
    <mergeCell ref="A164:B164"/>
    <mergeCell ref="A165:I165"/>
    <mergeCell ref="A167:B167"/>
    <mergeCell ref="A122:I122"/>
    <mergeCell ref="A124:B124"/>
    <mergeCell ref="A125:B125"/>
    <mergeCell ref="A128:B128"/>
    <mergeCell ref="F128:I128"/>
    <mergeCell ref="D132:F132"/>
    <mergeCell ref="A134:I134"/>
    <mergeCell ref="A140:B140"/>
    <mergeCell ref="A141:I141"/>
    <mergeCell ref="C132:C133"/>
    <mergeCell ref="G132:G133"/>
    <mergeCell ref="H132:H133"/>
    <mergeCell ref="I132:I133"/>
    <mergeCell ref="A97:B97"/>
    <mergeCell ref="A98:I98"/>
    <mergeCell ref="A101:B101"/>
    <mergeCell ref="A102:I102"/>
    <mergeCell ref="A110:B110"/>
    <mergeCell ref="A111:I111"/>
    <mergeCell ref="A114:B114"/>
    <mergeCell ref="A115:I115"/>
    <mergeCell ref="A121:B121"/>
    <mergeCell ref="A73:I73"/>
    <mergeCell ref="A78:B78"/>
    <mergeCell ref="A79:I79"/>
    <mergeCell ref="A81:B81"/>
    <mergeCell ref="A82:B82"/>
    <mergeCell ref="A85:B85"/>
    <mergeCell ref="F85:I85"/>
    <mergeCell ref="D89:F89"/>
    <mergeCell ref="A91:I91"/>
    <mergeCell ref="C89:C90"/>
    <mergeCell ref="G89:G90"/>
    <mergeCell ref="H89:H90"/>
    <mergeCell ref="I89:I90"/>
    <mergeCell ref="D47:F47"/>
    <mergeCell ref="A49:I49"/>
    <mergeCell ref="A55:B55"/>
    <mergeCell ref="A56:I56"/>
    <mergeCell ref="A59:B59"/>
    <mergeCell ref="A60:I60"/>
    <mergeCell ref="A68:B68"/>
    <mergeCell ref="A69:I69"/>
    <mergeCell ref="A72:B72"/>
    <mergeCell ref="C47:C48"/>
    <mergeCell ref="G47:G48"/>
    <mergeCell ref="H47:H48"/>
    <mergeCell ref="I47:I48"/>
    <mergeCell ref="A26:I26"/>
    <mergeCell ref="A29:B29"/>
    <mergeCell ref="A30:I30"/>
    <mergeCell ref="A36:B36"/>
    <mergeCell ref="A37:I37"/>
    <mergeCell ref="A39:B39"/>
    <mergeCell ref="A40:B40"/>
    <mergeCell ref="A43:B43"/>
    <mergeCell ref="F43:I43"/>
    <mergeCell ref="A1:B1"/>
    <mergeCell ref="F1:I1"/>
    <mergeCell ref="D5:F5"/>
    <mergeCell ref="A7:I7"/>
    <mergeCell ref="A13:B13"/>
    <mergeCell ref="A14:I14"/>
    <mergeCell ref="A16:B16"/>
    <mergeCell ref="A17:I17"/>
    <mergeCell ref="A25:B25"/>
    <mergeCell ref="C5:C6"/>
    <mergeCell ref="G5:G6"/>
    <mergeCell ref="H5:H6"/>
    <mergeCell ref="I5:I6"/>
  </mergeCells>
  <pageMargins left="0.70866141732283505" right="0.70866141732283505" top="0.74803149606299202" bottom="0.74803149606299202" header="0.31496062992126" footer="0.31496062992126"/>
  <pageSetup paperSize="9" scale="75" orientation="portrait" r:id="rId1"/>
  <rowBreaks count="9" manualBreakCount="9">
    <brk id="40" max="16383" man="1"/>
    <brk id="82" max="16383" man="1"/>
    <brk id="125" max="16383" man="1"/>
    <brk id="168" max="16383" man="1"/>
    <brk id="209" max="16383" man="1"/>
    <brk id="250" max="16383" man="1"/>
    <brk id="292" max="16383" man="1"/>
    <brk id="334" max="16383" man="1"/>
    <brk id="37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Первый Пользователь</dc:creator>
  <cp:lastModifiedBy>kafe</cp:lastModifiedBy>
  <cp:lastPrinted>2025-10-04T15:03:14Z</cp:lastPrinted>
  <dcterms:created xsi:type="dcterms:W3CDTF">2024-09-24T05:55:00Z</dcterms:created>
  <dcterms:modified xsi:type="dcterms:W3CDTF">2025-10-04T15:05:46Z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F50F7837C678490D9A96000C7CA365EC_12</vt:lpwstr>
  </property>
  <property fmtid="{D5CDD505-2E9C-101B-9397-08002B2CF9AE}" pid="3" name="KSOProductBuildVer">
    <vt:lpwstr>1049-12.2.0.21179</vt:lpwstr>
  </property>
</Properties>
</file>